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<sst xmlns="http://schemas.openxmlformats.org/spreadsheetml/2006/main" count="421" uniqueCount="137">
  <si>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</si>
  <si>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</si>
  <si>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</si>
  <si>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</si>
  <si>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</si>
  <si>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</si>
  <si>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</si>
  <si>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</si>
  <si>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</si>
  <si>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</si>
  <si>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</si>
  <si>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</si>
  <si>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</si>
  <si>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</si>
  <si>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</si>
  <si>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</si>
  <si>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</si>
  <si>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</si>
  <si>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</si>
  <si>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</si>
  <si>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</si>
  <si>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</si>
  <si>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</si>
  <si>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</si>
  <si>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</si>
  <si>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</si>
  <si>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</si>
  <si>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</si>
  <si>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</si>
  <si>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</si>
  <si>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</si>
  <si>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</si>
  <si>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</si>
  <si>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</si>
  <si>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</si>
  <si>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</si>
  <si>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</si>
  <si>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</si>
  <si>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</si>
  <si>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</si>
  <si>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</si>
  <si>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</si>
  <si>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</si>
  <si>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</si>
  <si>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</si>
  <si>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</si>
  <si>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</si>
  <si>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</si>
  <si>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</si>
  <si>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</si>
  <si>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</si>
  <si>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</si>
  <si>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</si>
  <si>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</si>
  <si>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</si>
  <si>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</si>
  <si>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</si>
  <si>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</si>
  <si>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</si>
  <si>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</si>
  <si>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</si>
  <si>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</si>
  <si>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</si>
  <si>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</si>
  <si>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</si>
  <si>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</si>
  <si>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</si>
  <si>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</si>
  <si>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</si>
  <si>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</si>
  <si>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</si>
  <si>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</si>
  <si>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</si>
  <si>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</si>
  <si>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</si>
  <si>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</si>
  <si>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</si>
  <si>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</si>
  <si>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</si>
  <si>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</si>
  <si>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</si>
  <si>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</si>
  <si>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</si>
  <si>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</si>
  <si>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</si>
  <si>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</si>
  <si>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</si>
  <si>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</si>
  <si>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</si>
  <si>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</si>
  <si>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</si>
  <si>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</si>
  <si>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</si>
  <si>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</si>
  <si>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</si>
  <si>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</si>
  <si>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</si>
  <si>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</si>
  <si>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</si>
  <si>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</si>
  <si>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</si>
  <si>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</si>
  <si>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</si>
  <si>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</si>
  <si>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</si>
  <si>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</si>
  <si>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</si>
  <si>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</si>
  <si>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</si>
  <si>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</si>
  <si>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</si>
  <si>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</si>
  <si>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</si>
  <si>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</si>
  <si>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</si>
  <si>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</si>
  <si>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</si>
  <si>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</si>
  <si>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</si>
  <si>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</si>
  <si>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</si>
  <si>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</si>
  <si>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</si>
  <si>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</si>
  <si>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</si>
  <si>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</si>
  <si>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</si>
  <si>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</si>
  <si>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</si>
  <si>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</si>
  <si>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</si>
  <si>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</si>
  <si>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</si>
  <si>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</si>
  <si>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</si>
  <si>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 xml:space="preserve">Station..…I.14...... Water year…….1994-2020... </t>
  </si>
  <si>
    <t>Station  I.14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</si>
</sst>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b/>
      <sz val="17"/>
      <color indexed="8"/>
      <name val="Cordia New"/>
      <family val="0"/>
    </font>
    <font>
      <sz val="11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 wrapTex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26" xfId="57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0" fontId="5" fillId="0" borderId="2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58" applyFont="1" applyBorder="1" applyAlignment="1">
      <alignment horizontal="right" vertical="center"/>
      <protection/>
    </xf>
    <xf numFmtId="0" fontId="13" fillId="0" borderId="31" xfId="58" applyFont="1" applyBorder="1" applyAlignment="1">
      <alignment horizontal="right" vertical="center"/>
      <protection/>
    </xf>
    <xf numFmtId="0" fontId="15" fillId="0" borderId="31" xfId="58" applyFont="1" applyBorder="1">
      <alignment/>
      <protection/>
    </xf>
    <xf numFmtId="0" fontId="15" fillId="0" borderId="32" xfId="58" applyFont="1" applyBorder="1">
      <alignment/>
      <protection/>
    </xf>
    <xf numFmtId="0" fontId="15" fillId="0" borderId="17" xfId="58" applyFont="1" applyBorder="1">
      <alignment/>
      <protection/>
    </xf>
    <xf numFmtId="204" fontId="5" fillId="0" borderId="0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27" xfId="43" applyNumberFormat="1" applyFont="1" applyBorder="1" applyAlignment="1" quotePrefix="1">
      <alignment horizontal="right"/>
      <protection/>
    </xf>
    <xf numFmtId="191" fontId="5" fillId="0" borderId="34" xfId="43" applyNumberFormat="1" applyFont="1" applyBorder="1" applyAlignment="1">
      <alignment horizontal="right"/>
      <protection/>
    </xf>
    <xf numFmtId="191" fontId="5" fillId="0" borderId="35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>
      <alignment horizontal="center"/>
      <protection/>
    </xf>
    <xf numFmtId="204" fontId="5" fillId="0" borderId="38" xfId="43" applyNumberFormat="1" applyFont="1" applyBorder="1" applyAlignment="1" quotePrefix="1">
      <alignment horizontal="center"/>
      <protection/>
    </xf>
    <xf numFmtId="192" fontId="5" fillId="0" borderId="34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39" xfId="43" applyNumberFormat="1" applyFont="1" applyBorder="1">
      <alignment/>
      <protection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191" fontId="5" fillId="0" borderId="40" xfId="43" applyNumberFormat="1" applyFont="1" applyBorder="1">
      <alignment/>
      <protection/>
    </xf>
    <xf numFmtId="204" fontId="5" fillId="0" borderId="4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41" xfId="43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192" fontId="5" fillId="0" borderId="43" xfId="43" applyNumberFormat="1" applyFont="1" applyBorder="1">
      <alignment/>
      <protection/>
    </xf>
    <xf numFmtId="191" fontId="5" fillId="0" borderId="44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6" xfId="59" applyFont="1" applyBorder="1" applyAlignment="1">
      <alignment horizontal="center"/>
      <protection/>
    </xf>
    <xf numFmtId="193" fontId="27" fillId="0" borderId="16" xfId="59" applyNumberFormat="1" applyFont="1" applyBorder="1" applyAlignment="1">
      <alignment horizontal="center"/>
      <protection/>
    </xf>
    <xf numFmtId="2" fontId="27" fillId="0" borderId="47" xfId="59" applyNumberFormat="1" applyFont="1" applyBorder="1" applyAlignment="1">
      <alignment horizontal="center"/>
      <protection/>
    </xf>
    <xf numFmtId="0" fontId="27" fillId="0" borderId="3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193" fontId="27" fillId="0" borderId="32" xfId="59" applyNumberFormat="1" applyFont="1" applyBorder="1" applyAlignment="1">
      <alignment horizontal="center"/>
      <protection/>
    </xf>
    <xf numFmtId="2" fontId="27" fillId="0" borderId="48" xfId="59" applyNumberFormat="1" applyFont="1" applyBorder="1" applyAlignment="1">
      <alignment horizontal="center"/>
      <protection/>
    </xf>
    <xf numFmtId="2" fontId="27" fillId="0" borderId="48" xfId="59" applyNumberFormat="1" applyFont="1" applyBorder="1">
      <alignment/>
      <protection/>
    </xf>
    <xf numFmtId="193" fontId="27" fillId="0" borderId="17" xfId="59" applyNumberFormat="1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2" fontId="27" fillId="0" borderId="49" xfId="59" applyNumberFormat="1" applyFont="1" applyBorder="1" applyAlignment="1">
      <alignment horizontal="center"/>
      <protection/>
    </xf>
    <xf numFmtId="204" fontId="4" fillId="0" borderId="50" xfId="59" applyNumberFormat="1" applyFont="1" applyBorder="1" applyAlignment="1">
      <alignment horizontal="center"/>
      <protection/>
    </xf>
    <xf numFmtId="0" fontId="4" fillId="0" borderId="50" xfId="59" applyBorder="1" applyAlignment="1">
      <alignment horizontal="center"/>
      <protection/>
    </xf>
    <xf numFmtId="193" fontId="4" fillId="0" borderId="50" xfId="59" applyNumberFormat="1" applyBorder="1" applyAlignment="1">
      <alignment horizontal="right"/>
      <protection/>
    </xf>
    <xf numFmtId="193" fontId="4" fillId="0" borderId="50" xfId="59" applyNumberFormat="1" applyBorder="1">
      <alignment/>
      <protection/>
    </xf>
    <xf numFmtId="2" fontId="4" fillId="0" borderId="50" xfId="59" applyNumberFormat="1" applyBorder="1">
      <alignment/>
      <protection/>
    </xf>
    <xf numFmtId="2" fontId="4" fillId="0" borderId="51" xfId="59" applyNumberFormat="1" applyBorder="1" applyAlignment="1">
      <alignment horizontal="right"/>
      <protection/>
    </xf>
    <xf numFmtId="2" fontId="4" fillId="0" borderId="50" xfId="59" applyNumberFormat="1" applyBorder="1" applyAlignment="1">
      <alignment horizontal="right"/>
      <protection/>
    </xf>
    <xf numFmtId="2" fontId="4" fillId="0" borderId="50" xfId="59" applyNumberFormat="1" applyFont="1" applyBorder="1" applyAlignment="1">
      <alignment horizontal="right"/>
      <protection/>
    </xf>
    <xf numFmtId="2" fontId="4" fillId="0" borderId="17" xfId="59" applyNumberFormat="1" applyBorder="1" applyAlignment="1">
      <alignment horizontal="right"/>
      <protection/>
    </xf>
    <xf numFmtId="0" fontId="0" fillId="0" borderId="50" xfId="0" applyBorder="1" applyAlignment="1">
      <alignment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2" xfId="59" applyNumberFormat="1" applyFont="1" applyBorder="1" applyAlignment="1">
      <alignment horizontal="center"/>
      <protection/>
    </xf>
    <xf numFmtId="204" fontId="27" fillId="0" borderId="32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193" fontId="27" fillId="0" borderId="46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52" xfId="59" applyNumberFormat="1" applyFont="1" applyBorder="1" applyAlignment="1">
      <alignment horizontal="center"/>
      <protection/>
    </xf>
    <xf numFmtId="193" fontId="0" fillId="0" borderId="50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59" applyNumberFormat="1" applyFont="1" applyBorder="1" applyAlignment="1">
      <alignment horizontal="center"/>
      <protection/>
    </xf>
    <xf numFmtId="2" fontId="27" fillId="0" borderId="32" xfId="59" applyNumberFormat="1" applyFont="1" applyBorder="1" applyAlignment="1">
      <alignment horizontal="center"/>
      <protection/>
    </xf>
    <xf numFmtId="2" fontId="27" fillId="0" borderId="32" xfId="59" applyNumberFormat="1" applyFont="1" applyBorder="1">
      <alignment/>
      <protection/>
    </xf>
    <xf numFmtId="2" fontId="0" fillId="0" borderId="50" xfId="0" applyNumberFormat="1" applyBorder="1" applyAlignment="1">
      <alignment/>
    </xf>
    <xf numFmtId="192" fontId="27" fillId="34" borderId="46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52" xfId="59" applyNumberFormat="1" applyFont="1" applyFill="1" applyBorder="1">
      <alignment/>
      <protection/>
    </xf>
    <xf numFmtId="192" fontId="4" fillId="34" borderId="50" xfId="59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192" fontId="5" fillId="0" borderId="53" xfId="43" applyNumberFormat="1" applyFont="1" applyBorder="1">
      <alignment/>
      <protection/>
    </xf>
    <xf numFmtId="0" fontId="15" fillId="0" borderId="0" xfId="58" applyFont="1" applyBorder="1">
      <alignment/>
      <protection/>
    </xf>
    <xf numFmtId="0" fontId="13" fillId="33" borderId="54" xfId="58" applyFont="1" applyFill="1" applyBorder="1" applyAlignment="1" applyProtection="1" quotePrefix="1">
      <alignment horizontal="center" vertical="center"/>
      <protection/>
    </xf>
    <xf numFmtId="49" fontId="5" fillId="0" borderId="53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4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49" fontId="5" fillId="0" borderId="55" xfId="43" applyNumberFormat="1" applyFont="1" applyBorder="1" applyAlignment="1">
      <alignment horizontal="center"/>
      <protection/>
    </xf>
    <xf numFmtId="192" fontId="5" fillId="0" borderId="55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50" xfId="59" applyNumberFormat="1" applyFont="1" applyBorder="1">
      <alignment/>
      <protection/>
    </xf>
    <xf numFmtId="192" fontId="4" fillId="34" borderId="50" xfId="59" applyNumberFormat="1" applyFont="1" applyFill="1" applyBorder="1">
      <alignment/>
      <protection/>
    </xf>
    <xf numFmtId="2" fontId="4" fillId="0" borderId="50" xfId="59" applyNumberFormat="1" applyFont="1" applyBorder="1">
      <alignment/>
      <protection/>
    </xf>
    <xf numFmtId="0" fontId="4" fillId="0" borderId="50" xfId="59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59" applyNumberFormat="1" applyFont="1" applyBorder="1">
      <alignment/>
      <protection/>
    </xf>
    <xf numFmtId="192" fontId="4" fillId="34" borderId="56" xfId="59" applyNumberFormat="1" applyFont="1" applyFill="1" applyBorder="1">
      <alignment/>
      <protection/>
    </xf>
    <xf numFmtId="2" fontId="4" fillId="0" borderId="56" xfId="59" applyNumberFormat="1" applyFont="1" applyBorder="1">
      <alignment/>
      <protection/>
    </xf>
    <xf numFmtId="0" fontId="4" fillId="0" borderId="56" xfId="59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192" fontId="4" fillId="34" borderId="17" xfId="59" applyNumberFormat="1" applyFont="1" applyFill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59" applyNumberFormat="1" applyFont="1" applyBorder="1">
      <alignment/>
      <protection/>
    </xf>
    <xf numFmtId="192" fontId="4" fillId="34" borderId="58" xfId="59" applyNumberFormat="1" applyFont="1" applyFill="1" applyBorder="1">
      <alignment/>
      <protection/>
    </xf>
    <xf numFmtId="2" fontId="4" fillId="0" borderId="58" xfId="59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204" fontId="25" fillId="0" borderId="50" xfId="43" applyNumberFormat="1" applyFont="1" applyBorder="1">
      <alignment/>
      <protection/>
    </xf>
    <xf numFmtId="191" fontId="25" fillId="0" borderId="50" xfId="43" applyNumberFormat="1" applyFont="1" applyBorder="1">
      <alignment/>
      <protection/>
    </xf>
    <xf numFmtId="191" fontId="13" fillId="0" borderId="50" xfId="58" applyNumberFormat="1" applyFont="1" applyFill="1" applyBorder="1" applyAlignment="1">
      <alignment horizontal="right" vertical="center"/>
      <protection/>
    </xf>
    <xf numFmtId="0" fontId="13" fillId="33" borderId="50" xfId="58" applyFont="1" applyFill="1" applyBorder="1" applyAlignment="1">
      <alignment horizontal="center" vertical="center"/>
      <protection/>
    </xf>
    <xf numFmtId="14" fontId="0" fillId="0" borderId="50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59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27" fillId="0" borderId="52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61" xfId="43" applyFont="1" applyBorder="1">
      <alignment/>
      <protection/>
    </xf>
    <xf numFmtId="0" fontId="5" fillId="0" borderId="61" xfId="43" applyFont="1" applyBorder="1" applyAlignment="1">
      <alignment horizontal="center"/>
      <protection/>
    </xf>
    <xf numFmtId="204" fontId="5" fillId="0" borderId="61" xfId="43" applyNumberFormat="1" applyFont="1" applyBorder="1">
      <alignment/>
      <protection/>
    </xf>
    <xf numFmtId="191" fontId="5" fillId="0" borderId="61" xfId="43" applyNumberFormat="1" applyFont="1" applyBorder="1">
      <alignment/>
      <protection/>
    </xf>
    <xf numFmtId="191" fontId="5" fillId="0" borderId="61" xfId="43" applyNumberFormat="1" applyFont="1" applyBorder="1" applyAlignment="1">
      <alignment horizontal="right"/>
      <protection/>
    </xf>
    <xf numFmtId="193" fontId="5" fillId="0" borderId="61" xfId="43" applyNumberFormat="1" applyFont="1" applyBorder="1">
      <alignment/>
      <protection/>
    </xf>
    <xf numFmtId="192" fontId="5" fillId="0" borderId="61" xfId="43" applyNumberFormat="1" applyFont="1" applyBorder="1">
      <alignment/>
      <protection/>
    </xf>
    <xf numFmtId="204" fontId="0" fillId="0" borderId="62" xfId="0" applyNumberFormat="1" applyBorder="1" applyAlignment="1">
      <alignment/>
    </xf>
    <xf numFmtId="0" fontId="0" fillId="0" borderId="62" xfId="0" applyBorder="1" applyAlignment="1">
      <alignment horizontal="center"/>
    </xf>
    <xf numFmtId="19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92" fontId="4" fillId="34" borderId="62" xfId="59" applyNumberFormat="1" applyFont="1" applyFill="1" applyBorder="1">
      <alignment/>
      <protection/>
    </xf>
    <xf numFmtId="2" fontId="0" fillId="0" borderId="62" xfId="0" applyNumberFormat="1" applyBorder="1" applyAlignment="1">
      <alignment/>
    </xf>
    <xf numFmtId="0" fontId="0" fillId="0" borderId="61" xfId="0" applyBorder="1" applyAlignment="1">
      <alignment/>
    </xf>
    <xf numFmtId="191" fontId="5" fillId="0" borderId="0" xfId="43" applyNumberFormat="1" applyFont="1" applyAlignment="1">
      <alignment horizontal="centerContinuous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2" fontId="0" fillId="0" borderId="50" xfId="0" applyNumberFormat="1" applyBorder="1" applyAlignment="1">
      <alignment/>
    </xf>
    <xf numFmtId="193" fontId="5" fillId="0" borderId="55" xfId="43" applyNumberFormat="1" applyFont="1" applyBorder="1">
      <alignment/>
      <protection/>
    </xf>
    <xf numFmtId="0" fontId="0" fillId="0" borderId="55" xfId="0" applyBorder="1" applyAlignment="1">
      <alignment/>
    </xf>
    <xf numFmtId="191" fontId="13" fillId="0" borderId="50" xfId="57" applyNumberFormat="1" applyFont="1" applyBorder="1" applyAlignment="1">
      <alignment horizontal="center" vertical="center"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63" xfId="59" applyFont="1" applyFill="1" applyBorder="1" applyAlignment="1">
      <alignment horizontal="center"/>
      <protection/>
    </xf>
    <xf numFmtId="0" fontId="27" fillId="34" borderId="64" xfId="59" applyFont="1" applyFill="1" applyBorder="1" applyAlignment="1">
      <alignment horizontal="center"/>
      <protection/>
    </xf>
    <xf numFmtId="15" fontId="0" fillId="0" borderId="51" xfId="43" applyNumberFormat="1" applyFont="1" applyBorder="1" applyAlignment="1">
      <alignment horizontal="center"/>
      <protection/>
    </xf>
    <xf numFmtId="15" fontId="0" fillId="0" borderId="63" xfId="43" applyNumberFormat="1" applyFont="1" applyBorder="1" applyAlignment="1">
      <alignment horizontal="center"/>
      <protection/>
    </xf>
    <xf numFmtId="15" fontId="0" fillId="0" borderId="64" xfId="43" applyNumberFormat="1" applyFont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50" xfId="58" applyNumberFormat="1" applyFont="1" applyFill="1" applyBorder="1" applyAlignment="1" applyProtection="1">
      <alignment horizontal="center" vertical="center"/>
      <protection/>
    </xf>
    <xf numFmtId="194" fontId="13" fillId="0" borderId="50" xfId="58" applyNumberFormat="1" applyFont="1" applyFill="1" applyBorder="1" applyAlignment="1" applyProtection="1">
      <alignment horizontal="center"/>
      <protection/>
    </xf>
    <xf numFmtId="4" fontId="13" fillId="0" borderId="50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50" xfId="58" applyFont="1" applyFill="1" applyBorder="1" applyAlignment="1" applyProtection="1">
      <alignment horizontal="center" vertical="center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50" xfId="58" applyFont="1" applyFill="1" applyBorder="1" applyAlignment="1" applyProtection="1">
      <alignment horizontal="center" vertical="center" textRotation="90"/>
      <protection/>
    </xf>
    <xf numFmtId="2" fontId="13" fillId="0" borderId="50" xfId="58" applyNumberFormat="1" applyFont="1" applyFill="1" applyBorder="1" applyAlignment="1" applyProtection="1">
      <alignment horizontal="left"/>
      <protection/>
    </xf>
    <xf numFmtId="192" fontId="13" fillId="0" borderId="50" xfId="58" applyNumberFormat="1" applyFont="1" applyFill="1" applyBorder="1" applyAlignment="1" applyProtection="1">
      <alignment/>
      <protection/>
    </xf>
    <xf numFmtId="192" fontId="13" fillId="0" borderId="50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63" xfId="58" applyNumberFormat="1" applyFont="1" applyFill="1" applyBorder="1" applyAlignment="1" applyProtection="1">
      <alignment horizontal="center"/>
      <protection/>
    </xf>
    <xf numFmtId="2" fontId="12" fillId="0" borderId="64" xfId="58" applyNumberFormat="1" applyFont="1" applyFill="1" applyBorder="1" applyAlignment="1" applyProtection="1">
      <alignment horizontal="center"/>
      <protection/>
    </xf>
    <xf numFmtId="2" fontId="13" fillId="0" borderId="50" xfId="58" applyNumberFormat="1" applyFont="1" applyFill="1" applyBorder="1" applyAlignment="1" applyProtection="1">
      <alignment horizontal="center"/>
      <protection/>
    </xf>
    <xf numFmtId="192" fontId="13" fillId="0" borderId="50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DATA!$E$219:$E$231</c:f>
              <c:numCache>
                <c:ptCount val="13"/>
                <c:pt idx="0">
                  <c:v>50.723</c:v>
                </c:pt>
                <c:pt idx="1">
                  <c:v>81.551</c:v>
                </c:pt>
                <c:pt idx="2">
                  <c:v>115.556</c:v>
                </c:pt>
                <c:pt idx="3">
                  <c:v>52.727</c:v>
                </c:pt>
                <c:pt idx="4">
                  <c:v>30.287</c:v>
                </c:pt>
                <c:pt idx="5">
                  <c:v>47.107</c:v>
                </c:pt>
                <c:pt idx="6">
                  <c:v>41.439</c:v>
                </c:pt>
                <c:pt idx="7">
                  <c:v>17.478</c:v>
                </c:pt>
                <c:pt idx="8">
                  <c:v>8.539</c:v>
                </c:pt>
                <c:pt idx="9">
                  <c:v>16.04</c:v>
                </c:pt>
                <c:pt idx="10">
                  <c:v>9.05</c:v>
                </c:pt>
                <c:pt idx="11">
                  <c:v>3.039</c:v>
                </c:pt>
                <c:pt idx="12">
                  <c:v>2.703</c:v>
                </c:pt>
              </c:numCache>
            </c:numRef>
          </c:xVal>
          <c:yVal>
            <c:numRef>
              <c:f>DATA!$H$219:$H$231</c:f>
              <c:numCache>
                <c:ptCount val="13"/>
                <c:pt idx="0">
                  <c:v>507.584611391328</c:v>
                </c:pt>
                <c:pt idx="1">
                  <c:v>826.6678626222721</c:v>
                </c:pt>
                <c:pt idx="2">
                  <c:v>1026.388966514688</c:v>
                </c:pt>
                <c:pt idx="3">
                  <c:v>281.40957203299195</c:v>
                </c:pt>
                <c:pt idx="4">
                  <c:v>143.22199909824</c:v>
                </c:pt>
                <c:pt idx="5">
                  <c:v>246.667764900384</c:v>
                </c:pt>
                <c:pt idx="6">
                  <c:v>100.57805820489601</c:v>
                </c:pt>
                <c:pt idx="7">
                  <c:v>105.70256471232001</c:v>
                </c:pt>
                <c:pt idx="8">
                  <c:v>84.867208537248</c:v>
                </c:pt>
                <c:pt idx="9">
                  <c:v>46.60866551808</c:v>
                </c:pt>
                <c:pt idx="10">
                  <c:v>19.7368701696</c:v>
                </c:pt>
                <c:pt idx="11">
                  <c:v>4.8305051844480005</c:v>
                </c:pt>
                <c:pt idx="12">
                  <c:v>1.9048367954880001</c:v>
                </c:pt>
              </c:numCache>
            </c:numRef>
          </c:yVal>
          <c:smooth val="0"/>
        </c:ser>
        <c:axId val="32327668"/>
        <c:axId val="22513557"/>
      </c:scatterChart>
      <c:valAx>
        <c:axId val="3232766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513557"/>
        <c:crossesAt val="0.1"/>
        <c:crossBetween val="midCat"/>
        <c:dispUnits/>
      </c:valAx>
      <c:valAx>
        <c:axId val="2251355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32766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6225"/>
          <c:w val="0.755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1994-2020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DATA!$E$12:$E$231</c:f>
              <c:numCache>
                <c:ptCount val="220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  <c:pt idx="207">
                  <c:v>50.723</c:v>
                </c:pt>
                <c:pt idx="208">
                  <c:v>81.551</c:v>
                </c:pt>
                <c:pt idx="209">
                  <c:v>115.556</c:v>
                </c:pt>
                <c:pt idx="210">
                  <c:v>52.727</c:v>
                </c:pt>
                <c:pt idx="211">
                  <c:v>30.287</c:v>
                </c:pt>
                <c:pt idx="212">
                  <c:v>47.107</c:v>
                </c:pt>
                <c:pt idx="213">
                  <c:v>41.439</c:v>
                </c:pt>
                <c:pt idx="214">
                  <c:v>17.478</c:v>
                </c:pt>
                <c:pt idx="215">
                  <c:v>8.539</c:v>
                </c:pt>
                <c:pt idx="216">
                  <c:v>16.04</c:v>
                </c:pt>
                <c:pt idx="217">
                  <c:v>9.05</c:v>
                </c:pt>
                <c:pt idx="218">
                  <c:v>3.039</c:v>
                </c:pt>
                <c:pt idx="219">
                  <c:v>2.703</c:v>
                </c:pt>
              </c:numCache>
            </c:numRef>
          </c:xVal>
          <c:yVal>
            <c:numRef>
              <c:f>DATA!$H$12:$H$231</c:f>
              <c:numCache>
                <c:ptCount val="220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  <c:pt idx="207">
                  <c:v>507.584611391328</c:v>
                </c:pt>
                <c:pt idx="208">
                  <c:v>826.6678626222721</c:v>
                </c:pt>
                <c:pt idx="209">
                  <c:v>1026.388966514688</c:v>
                </c:pt>
                <c:pt idx="210">
                  <c:v>281.40957203299195</c:v>
                </c:pt>
                <c:pt idx="211">
                  <c:v>143.22199909824</c:v>
                </c:pt>
                <c:pt idx="212">
                  <c:v>246.667764900384</c:v>
                </c:pt>
                <c:pt idx="213">
                  <c:v>100.57805820489601</c:v>
                </c:pt>
                <c:pt idx="214">
                  <c:v>105.70256471232001</c:v>
                </c:pt>
                <c:pt idx="215">
                  <c:v>84.867208537248</c:v>
                </c:pt>
                <c:pt idx="216">
                  <c:v>46.60866551808</c:v>
                </c:pt>
                <c:pt idx="217">
                  <c:v>19.7368701696</c:v>
                </c:pt>
                <c:pt idx="218">
                  <c:v>4.8305051844480005</c:v>
                </c:pt>
                <c:pt idx="219">
                  <c:v>1.9048367954880001</c:v>
                </c:pt>
              </c:numCache>
            </c:numRef>
          </c:yVal>
          <c:smooth val="0"/>
        </c:ser>
        <c:axId val="1295422"/>
        <c:axId val="11658799"/>
      </c:scatterChart>
      <c:valAx>
        <c:axId val="12954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658799"/>
        <c:crossesAt val="0.1"/>
        <c:crossBetween val="midCat"/>
        <c:dispUnits/>
      </c:valAx>
      <c:valAx>
        <c:axId val="1165879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9542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4385"/>
          <c:w val="0.174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I.14  Nam Ing  A. Khun Tan  C.Chiang Rai  Year 2020</a:t>
            </a:r>
          </a:p>
        </c:rich>
      </c:tx>
      <c:layout>
        <c:manualLayout>
          <c:xMode val="factor"/>
          <c:yMode val="factor"/>
          <c:x val="0.041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37820328"/>
        <c:axId val="4838633"/>
      </c:lineChart>
      <c:dateAx>
        <c:axId val="37820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38633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38633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DATA!$E$219:$E$231</c:f>
              <c:numCache>
                <c:ptCount val="13"/>
                <c:pt idx="0">
                  <c:v>50.723</c:v>
                </c:pt>
                <c:pt idx="1">
                  <c:v>81.551</c:v>
                </c:pt>
                <c:pt idx="2">
                  <c:v>115.556</c:v>
                </c:pt>
                <c:pt idx="3">
                  <c:v>52.727</c:v>
                </c:pt>
                <c:pt idx="4">
                  <c:v>30.287</c:v>
                </c:pt>
                <c:pt idx="5">
                  <c:v>47.107</c:v>
                </c:pt>
                <c:pt idx="6">
                  <c:v>41.439</c:v>
                </c:pt>
                <c:pt idx="7">
                  <c:v>17.478</c:v>
                </c:pt>
                <c:pt idx="8">
                  <c:v>8.539</c:v>
                </c:pt>
                <c:pt idx="9">
                  <c:v>16.04</c:v>
                </c:pt>
                <c:pt idx="10">
                  <c:v>9.05</c:v>
                </c:pt>
                <c:pt idx="11">
                  <c:v>3.039</c:v>
                </c:pt>
                <c:pt idx="12">
                  <c:v>2.703</c:v>
                </c:pt>
              </c:numCache>
            </c:numRef>
          </c:xVal>
          <c:yVal>
            <c:numRef>
              <c:f>DATA!$H$219:$H$231</c:f>
              <c:numCache>
                <c:ptCount val="13"/>
                <c:pt idx="0">
                  <c:v>507.584611391328</c:v>
                </c:pt>
                <c:pt idx="1">
                  <c:v>826.6678626222721</c:v>
                </c:pt>
                <c:pt idx="2">
                  <c:v>1026.388966514688</c:v>
                </c:pt>
                <c:pt idx="3">
                  <c:v>281.40957203299195</c:v>
                </c:pt>
                <c:pt idx="4">
                  <c:v>143.22199909824</c:v>
                </c:pt>
                <c:pt idx="5">
                  <c:v>246.667764900384</c:v>
                </c:pt>
                <c:pt idx="6">
                  <c:v>100.57805820489601</c:v>
                </c:pt>
                <c:pt idx="7">
                  <c:v>105.70256471232001</c:v>
                </c:pt>
                <c:pt idx="8">
                  <c:v>84.867208537248</c:v>
                </c:pt>
                <c:pt idx="9">
                  <c:v>46.60866551808</c:v>
                </c:pt>
                <c:pt idx="10">
                  <c:v>19.7368701696</c:v>
                </c:pt>
                <c:pt idx="11">
                  <c:v>4.8305051844480005</c:v>
                </c:pt>
                <c:pt idx="12">
                  <c:v>1.9048367954880001</c:v>
                </c:pt>
              </c:numCache>
            </c:numRef>
          </c:yVal>
          <c:smooth val="0"/>
        </c:ser>
        <c:axId val="43547698"/>
        <c:axId val="56384963"/>
      </c:scatterChart>
      <c:valAx>
        <c:axId val="435476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384963"/>
        <c:crossesAt val="0.1"/>
        <c:crossBetween val="midCat"/>
        <c:dispUnits/>
      </c:valAx>
      <c:valAx>
        <c:axId val="5638496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54769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4055"/>
          <c:w val="0.111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17</xdr:row>
      <xdr:rowOff>209550</xdr:rowOff>
    </xdr:from>
    <xdr:to>
      <xdr:col>9</xdr:col>
      <xdr:colOff>47625</xdr:colOff>
      <xdr:row>32</xdr:row>
      <xdr:rowOff>209550</xdr:rowOff>
    </xdr:to>
    <xdr:graphicFrame>
      <xdr:nvGraphicFramePr>
        <xdr:cNvPr id="2" name="Chart 3"/>
        <xdr:cNvGraphicFramePr/>
      </xdr:nvGraphicFramePr>
      <xdr:xfrm>
        <a:off x="266700" y="4991100"/>
        <a:ext cx="56102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0</xdr:rowOff>
    </xdr:from>
    <xdr:to>
      <xdr:col>15</xdr:col>
      <xdr:colOff>28575</xdr:colOff>
      <xdr:row>32</xdr:row>
      <xdr:rowOff>228600</xdr:rowOff>
    </xdr:to>
    <xdr:graphicFrame>
      <xdr:nvGraphicFramePr>
        <xdr:cNvPr id="2" name="Chart 1"/>
        <xdr:cNvGraphicFramePr/>
      </xdr:nvGraphicFramePr>
      <xdr:xfrm>
        <a:off x="2924175" y="48577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574"/>
  <sheetViews>
    <sheetView zoomScalePageLayoutView="0" workbookViewId="0" topLeftCell="A500">
      <selection activeCell="C512" sqref="C512"/>
    </sheetView>
  </sheetViews>
  <sheetFormatPr defaultColWidth="9.140625" defaultRowHeight="21.75"/>
  <cols>
    <col min="1" max="1" width="9.57421875" style="132" bestFit="1" customWidth="1"/>
    <col min="2" max="2" width="9.140625" style="213" customWidth="1"/>
    <col min="3" max="3" width="9.421875" style="138" bestFit="1" customWidth="1"/>
    <col min="4" max="4" width="9.140625" style="138" customWidth="1"/>
    <col min="6" max="6" width="11.140625" style="147" bestFit="1" customWidth="1"/>
    <col min="8" max="8" width="9.140625" style="213" customWidth="1"/>
    <col min="9" max="10" width="9.140625" style="63" customWidth="1"/>
  </cols>
  <sheetData>
    <row r="1" spans="1:10" s="104" customFormat="1" ht="21">
      <c r="A1" s="236" t="s">
        <v>83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104" customFormat="1" ht="21">
      <c r="A2" s="127" t="s">
        <v>84</v>
      </c>
      <c r="B2" s="106" t="s">
        <v>85</v>
      </c>
      <c r="C2" s="107" t="s">
        <v>86</v>
      </c>
      <c r="D2" s="134" t="s">
        <v>86</v>
      </c>
      <c r="E2" s="105" t="s">
        <v>87</v>
      </c>
      <c r="F2" s="143" t="s">
        <v>87</v>
      </c>
      <c r="G2" s="105" t="s">
        <v>87</v>
      </c>
      <c r="H2" s="106" t="s">
        <v>88</v>
      </c>
      <c r="I2" s="108" t="s">
        <v>87</v>
      </c>
      <c r="J2" s="139" t="s">
        <v>87</v>
      </c>
    </row>
    <row r="3" spans="1:10" s="104" customFormat="1" ht="16.5" customHeight="1">
      <c r="A3" s="128" t="s">
        <v>89</v>
      </c>
      <c r="B3" s="110" t="s">
        <v>90</v>
      </c>
      <c r="C3" s="111" t="s">
        <v>91</v>
      </c>
      <c r="D3" s="135" t="s">
        <v>91</v>
      </c>
      <c r="E3" s="109" t="s">
        <v>92</v>
      </c>
      <c r="F3" s="144" t="s">
        <v>92</v>
      </c>
      <c r="G3" s="109" t="s">
        <v>93</v>
      </c>
      <c r="H3" s="110" t="s">
        <v>94</v>
      </c>
      <c r="I3" s="112" t="s">
        <v>95</v>
      </c>
      <c r="J3" s="140" t="s">
        <v>96</v>
      </c>
    </row>
    <row r="4" spans="1:10" s="104" customFormat="1" ht="18.75" customHeight="1">
      <c r="A4" s="129"/>
      <c r="B4" s="110" t="s">
        <v>97</v>
      </c>
      <c r="C4" s="111" t="s">
        <v>98</v>
      </c>
      <c r="D4" s="135" t="s">
        <v>99</v>
      </c>
      <c r="E4" s="109" t="s">
        <v>100</v>
      </c>
      <c r="F4" s="144" t="s">
        <v>101</v>
      </c>
      <c r="G4" s="109" t="s">
        <v>102</v>
      </c>
      <c r="H4" s="110" t="s">
        <v>103</v>
      </c>
      <c r="I4" s="113"/>
      <c r="J4" s="141"/>
    </row>
    <row r="5" spans="1:10" s="104" customFormat="1" ht="18.75" customHeight="1">
      <c r="A5" s="130"/>
      <c r="B5" s="212"/>
      <c r="C5" s="114" t="s">
        <v>41</v>
      </c>
      <c r="D5" s="136" t="s">
        <v>40</v>
      </c>
      <c r="E5" s="115" t="s">
        <v>42</v>
      </c>
      <c r="F5" s="145"/>
      <c r="G5" s="115" t="s">
        <v>104</v>
      </c>
      <c r="H5" s="212"/>
      <c r="I5" s="116" t="s">
        <v>105</v>
      </c>
      <c r="J5" s="140" t="s">
        <v>106</v>
      </c>
    </row>
    <row r="6" spans="1:10" s="104" customFormat="1" ht="18.75" customHeight="1">
      <c r="A6" s="117">
        <v>20949</v>
      </c>
      <c r="B6" s="118">
        <v>19</v>
      </c>
      <c r="C6" s="119">
        <v>88.9874</v>
      </c>
      <c r="D6" s="119">
        <v>89.0099</v>
      </c>
      <c r="E6" s="120">
        <f aca="true" t="shared" si="0" ref="E6:E32">D6-C6</f>
        <v>0.022500000000007958</v>
      </c>
      <c r="F6" s="146">
        <f aca="true" t="shared" si="1" ref="F6:F32">((10^6)*E6/G6)</f>
        <v>76.79442984404913</v>
      </c>
      <c r="G6" s="121">
        <f aca="true" t="shared" si="2" ref="G6:G32">I6-J6</f>
        <v>292.99000000000007</v>
      </c>
      <c r="H6" s="118">
        <v>1</v>
      </c>
      <c r="I6" s="122">
        <v>690.95</v>
      </c>
      <c r="J6" s="123">
        <v>397.96</v>
      </c>
    </row>
    <row r="7" spans="1:10" s="104" customFormat="1" ht="18.75" customHeight="1">
      <c r="A7" s="117"/>
      <c r="B7" s="118">
        <v>20</v>
      </c>
      <c r="C7" s="119">
        <v>84.6873</v>
      </c>
      <c r="D7" s="119">
        <v>84.7015</v>
      </c>
      <c r="E7" s="120">
        <f t="shared" si="0"/>
        <v>0.014200000000002433</v>
      </c>
      <c r="F7" s="146">
        <f t="shared" si="1"/>
        <v>48.93345738999426</v>
      </c>
      <c r="G7" s="121">
        <f t="shared" si="2"/>
        <v>290.19</v>
      </c>
      <c r="H7" s="118">
        <v>2</v>
      </c>
      <c r="I7" s="122">
        <v>654.88</v>
      </c>
      <c r="J7" s="124">
        <v>364.69</v>
      </c>
    </row>
    <row r="8" spans="1:10" s="104" customFormat="1" ht="18.75" customHeight="1">
      <c r="A8" s="117"/>
      <c r="B8" s="118">
        <v>21</v>
      </c>
      <c r="C8" s="119">
        <v>86.356</v>
      </c>
      <c r="D8" s="119">
        <v>86.3772</v>
      </c>
      <c r="E8" s="120">
        <f t="shared" si="0"/>
        <v>0.021200000000007435</v>
      </c>
      <c r="F8" s="146">
        <f t="shared" si="1"/>
        <v>64.04253390933582</v>
      </c>
      <c r="G8" s="121">
        <f t="shared" si="2"/>
        <v>331.03000000000003</v>
      </c>
      <c r="H8" s="118">
        <v>3</v>
      </c>
      <c r="I8" s="122">
        <v>693.61</v>
      </c>
      <c r="J8" s="125">
        <v>362.58</v>
      </c>
    </row>
    <row r="9" spans="1:10" s="104" customFormat="1" ht="18.75" customHeight="1">
      <c r="A9" s="117">
        <v>20955</v>
      </c>
      <c r="B9" s="118">
        <v>22</v>
      </c>
      <c r="C9" s="119">
        <v>85.1209</v>
      </c>
      <c r="D9" s="119">
        <v>85.1347</v>
      </c>
      <c r="E9" s="120">
        <f t="shared" si="0"/>
        <v>0.013799999999989154</v>
      </c>
      <c r="F9" s="146">
        <f t="shared" si="1"/>
        <v>43.49881796686889</v>
      </c>
      <c r="G9" s="121">
        <f t="shared" si="2"/>
        <v>317.25</v>
      </c>
      <c r="H9" s="118">
        <v>4</v>
      </c>
      <c r="I9" s="122">
        <v>653.51</v>
      </c>
      <c r="J9" s="123">
        <v>336.26</v>
      </c>
    </row>
    <row r="10" spans="1:10" s="104" customFormat="1" ht="18.75" customHeight="1">
      <c r="A10" s="117"/>
      <c r="B10" s="118">
        <v>23</v>
      </c>
      <c r="C10" s="119">
        <v>87.674</v>
      </c>
      <c r="D10" s="119">
        <v>87.6891</v>
      </c>
      <c r="E10" s="120">
        <f t="shared" si="0"/>
        <v>0.015099999999989677</v>
      </c>
      <c r="F10" s="146">
        <f t="shared" si="1"/>
        <v>57.61819361235423</v>
      </c>
      <c r="G10" s="121">
        <f t="shared" si="2"/>
        <v>262.07000000000005</v>
      </c>
      <c r="H10" s="118">
        <v>5</v>
      </c>
      <c r="I10" s="122">
        <v>808.23</v>
      </c>
      <c r="J10" s="123">
        <v>546.16</v>
      </c>
    </row>
    <row r="11" spans="1:10" s="104" customFormat="1" ht="18.75" customHeight="1">
      <c r="A11" s="117"/>
      <c r="B11" s="118">
        <v>24</v>
      </c>
      <c r="C11" s="119">
        <v>88.0799</v>
      </c>
      <c r="D11" s="119">
        <v>88.0987</v>
      </c>
      <c r="E11" s="120">
        <f t="shared" si="0"/>
        <v>0.018799999999998818</v>
      </c>
      <c r="F11" s="146">
        <f t="shared" si="1"/>
        <v>60.74705958381419</v>
      </c>
      <c r="G11" s="121">
        <f t="shared" si="2"/>
        <v>309.48</v>
      </c>
      <c r="H11" s="118">
        <v>6</v>
      </c>
      <c r="I11" s="122">
        <v>667.47</v>
      </c>
      <c r="J11" s="125">
        <v>357.99</v>
      </c>
    </row>
    <row r="12" spans="1:10" s="104" customFormat="1" ht="18.75" customHeight="1">
      <c r="A12" s="117">
        <v>20962</v>
      </c>
      <c r="B12" s="118">
        <v>25</v>
      </c>
      <c r="C12" s="119">
        <v>87.079</v>
      </c>
      <c r="D12" s="119">
        <v>87.0944</v>
      </c>
      <c r="E12" s="120">
        <f t="shared" si="0"/>
        <v>0.015399999999999636</v>
      </c>
      <c r="F12" s="146">
        <f t="shared" si="1"/>
        <v>47.1510364042731</v>
      </c>
      <c r="G12" s="121">
        <f t="shared" si="2"/>
        <v>326.60999999999996</v>
      </c>
      <c r="H12" s="118">
        <v>7</v>
      </c>
      <c r="I12" s="122">
        <v>695.8</v>
      </c>
      <c r="J12" s="123">
        <v>369.19</v>
      </c>
    </row>
    <row r="13" spans="1:10" s="104" customFormat="1" ht="18.75" customHeight="1">
      <c r="A13" s="117"/>
      <c r="B13" s="118">
        <v>26</v>
      </c>
      <c r="C13" s="119">
        <v>85.8376</v>
      </c>
      <c r="D13" s="119">
        <v>85.8507</v>
      </c>
      <c r="E13" s="120">
        <f t="shared" si="0"/>
        <v>0.01310000000000855</v>
      </c>
      <c r="F13" s="146">
        <f t="shared" si="1"/>
        <v>44.01881720432981</v>
      </c>
      <c r="G13" s="121">
        <f t="shared" si="2"/>
        <v>297.59999999999997</v>
      </c>
      <c r="H13" s="118">
        <v>8</v>
      </c>
      <c r="I13" s="122">
        <v>804.16</v>
      </c>
      <c r="J13" s="123">
        <v>506.56</v>
      </c>
    </row>
    <row r="14" spans="1:10" s="104" customFormat="1" ht="18.75" customHeight="1">
      <c r="A14" s="117"/>
      <c r="B14" s="118">
        <v>27</v>
      </c>
      <c r="C14" s="119">
        <v>86.3508</v>
      </c>
      <c r="D14" s="119">
        <v>86.3636</v>
      </c>
      <c r="E14" s="120">
        <f t="shared" si="0"/>
        <v>0.01279999999999859</v>
      </c>
      <c r="F14" s="146">
        <f t="shared" si="1"/>
        <v>50.64493155020412</v>
      </c>
      <c r="G14" s="121">
        <f t="shared" si="2"/>
        <v>252.74</v>
      </c>
      <c r="H14" s="118">
        <v>9</v>
      </c>
      <c r="I14" s="122">
        <v>820.46</v>
      </c>
      <c r="J14" s="125">
        <v>567.72</v>
      </c>
    </row>
    <row r="15" spans="1:10" s="104" customFormat="1" ht="18.75" customHeight="1">
      <c r="A15" s="117">
        <v>21011</v>
      </c>
      <c r="B15" s="118">
        <v>10</v>
      </c>
      <c r="C15" s="119">
        <v>85.1078</v>
      </c>
      <c r="D15" s="119">
        <v>85.1633</v>
      </c>
      <c r="E15" s="120">
        <f t="shared" si="0"/>
        <v>0.05550000000000921</v>
      </c>
      <c r="F15" s="146">
        <f t="shared" si="1"/>
        <v>177.3616259747194</v>
      </c>
      <c r="G15" s="121">
        <f t="shared" si="2"/>
        <v>312.9200000000001</v>
      </c>
      <c r="H15" s="118">
        <v>10</v>
      </c>
      <c r="I15" s="122">
        <v>855.2</v>
      </c>
      <c r="J15" s="123">
        <v>542.28</v>
      </c>
    </row>
    <row r="16" spans="1:10" s="104" customFormat="1" ht="18.75" customHeight="1">
      <c r="A16" s="117"/>
      <c r="B16" s="118">
        <v>11</v>
      </c>
      <c r="C16" s="119">
        <v>86.1068</v>
      </c>
      <c r="D16" s="119">
        <v>86.1652</v>
      </c>
      <c r="E16" s="120">
        <f t="shared" si="0"/>
        <v>0.05839999999999179</v>
      </c>
      <c r="F16" s="146">
        <f t="shared" si="1"/>
        <v>192.44076844495928</v>
      </c>
      <c r="G16" s="121">
        <f t="shared" si="2"/>
        <v>303.47</v>
      </c>
      <c r="H16" s="118">
        <v>11</v>
      </c>
      <c r="I16" s="122">
        <v>867.98</v>
      </c>
      <c r="J16" s="124">
        <v>564.51</v>
      </c>
    </row>
    <row r="17" spans="1:10" s="104" customFormat="1" ht="18.75" customHeight="1">
      <c r="A17" s="117"/>
      <c r="B17" s="118">
        <v>12</v>
      </c>
      <c r="C17" s="119">
        <v>84.8507</v>
      </c>
      <c r="D17" s="119">
        <v>84.8993</v>
      </c>
      <c r="E17" s="120">
        <f t="shared" si="0"/>
        <v>0.048599999999993315</v>
      </c>
      <c r="F17" s="146">
        <f t="shared" si="1"/>
        <v>153.72449786491634</v>
      </c>
      <c r="G17" s="121">
        <f t="shared" si="2"/>
        <v>316.1500000000001</v>
      </c>
      <c r="H17" s="118">
        <v>12</v>
      </c>
      <c r="I17" s="122">
        <v>867.71</v>
      </c>
      <c r="J17" s="125">
        <v>551.56</v>
      </c>
    </row>
    <row r="18" spans="1:10" s="104" customFormat="1" ht="18.75" customHeight="1">
      <c r="A18" s="117">
        <v>21017</v>
      </c>
      <c r="B18" s="118">
        <v>13</v>
      </c>
      <c r="C18" s="119">
        <v>86.74</v>
      </c>
      <c r="D18" s="119">
        <v>86.7755</v>
      </c>
      <c r="E18" s="120">
        <f t="shared" si="0"/>
        <v>0.03549999999999898</v>
      </c>
      <c r="F18" s="146">
        <f t="shared" si="1"/>
        <v>124.76277500526808</v>
      </c>
      <c r="G18" s="121">
        <f t="shared" si="2"/>
        <v>284.53999999999996</v>
      </c>
      <c r="H18" s="118">
        <v>13</v>
      </c>
      <c r="I18" s="122">
        <v>817.64</v>
      </c>
      <c r="J18" s="123">
        <v>533.1</v>
      </c>
    </row>
    <row r="19" spans="1:10" s="104" customFormat="1" ht="18.75" customHeight="1">
      <c r="A19" s="117"/>
      <c r="B19" s="118">
        <v>14</v>
      </c>
      <c r="C19" s="119">
        <v>85.9665</v>
      </c>
      <c r="D19" s="119">
        <v>86.0089</v>
      </c>
      <c r="E19" s="120">
        <f t="shared" si="0"/>
        <v>0.04240000000000066</v>
      </c>
      <c r="F19" s="146">
        <f t="shared" si="1"/>
        <v>131.95157626116657</v>
      </c>
      <c r="G19" s="121">
        <f t="shared" si="2"/>
        <v>321.33000000000004</v>
      </c>
      <c r="H19" s="118">
        <v>14</v>
      </c>
      <c r="I19" s="122">
        <v>793.35</v>
      </c>
      <c r="J19" s="123">
        <v>472.02</v>
      </c>
    </row>
    <row r="20" spans="1:10" s="104" customFormat="1" ht="18.75" customHeight="1">
      <c r="A20" s="117"/>
      <c r="B20" s="118">
        <v>15</v>
      </c>
      <c r="C20" s="119">
        <v>86.99</v>
      </c>
      <c r="D20" s="119">
        <v>87.0331</v>
      </c>
      <c r="E20" s="120">
        <f t="shared" si="0"/>
        <v>0.043100000000009686</v>
      </c>
      <c r="F20" s="146">
        <f t="shared" si="1"/>
        <v>134.13002209569507</v>
      </c>
      <c r="G20" s="121">
        <f t="shared" si="2"/>
        <v>321.3299999999999</v>
      </c>
      <c r="H20" s="118">
        <v>15</v>
      </c>
      <c r="I20" s="122">
        <v>674.18</v>
      </c>
      <c r="J20" s="125">
        <v>352.85</v>
      </c>
    </row>
    <row r="21" spans="1:10" s="104" customFormat="1" ht="18.75" customHeight="1">
      <c r="A21" s="117">
        <v>21024</v>
      </c>
      <c r="B21" s="118">
        <v>16</v>
      </c>
      <c r="C21" s="119">
        <v>86.177</v>
      </c>
      <c r="D21" s="119">
        <v>86.2132</v>
      </c>
      <c r="E21" s="120">
        <f t="shared" si="0"/>
        <v>0.03619999999999379</v>
      </c>
      <c r="F21" s="146">
        <f t="shared" si="1"/>
        <v>115.16925426315154</v>
      </c>
      <c r="G21" s="121">
        <f t="shared" si="2"/>
        <v>314.32</v>
      </c>
      <c r="H21" s="118">
        <v>16</v>
      </c>
      <c r="I21" s="122">
        <v>805.78</v>
      </c>
      <c r="J21" s="123">
        <v>491.46</v>
      </c>
    </row>
    <row r="22" spans="1:10" s="104" customFormat="1" ht="18.75" customHeight="1">
      <c r="A22" s="117"/>
      <c r="B22" s="118">
        <v>17</v>
      </c>
      <c r="C22" s="119">
        <v>87.2525</v>
      </c>
      <c r="D22" s="119">
        <v>87.2837</v>
      </c>
      <c r="E22" s="120">
        <f t="shared" si="0"/>
        <v>0.03119999999999834</v>
      </c>
      <c r="F22" s="146">
        <f t="shared" si="1"/>
        <v>102.51355347461258</v>
      </c>
      <c r="G22" s="121">
        <f t="shared" si="2"/>
        <v>304.35</v>
      </c>
      <c r="H22" s="118">
        <v>17</v>
      </c>
      <c r="I22" s="122">
        <v>869.27</v>
      </c>
      <c r="J22" s="123">
        <v>564.92</v>
      </c>
    </row>
    <row r="23" spans="1:10" s="104" customFormat="1" ht="18.75" customHeight="1">
      <c r="A23" s="117"/>
      <c r="B23" s="118">
        <v>18</v>
      </c>
      <c r="C23" s="119">
        <v>85.1526</v>
      </c>
      <c r="D23" s="119">
        <v>85.1831</v>
      </c>
      <c r="E23" s="120">
        <f t="shared" si="0"/>
        <v>0.030499999999989313</v>
      </c>
      <c r="F23" s="146">
        <f t="shared" si="1"/>
        <v>94.04872032065775</v>
      </c>
      <c r="G23" s="121">
        <f t="shared" si="2"/>
        <v>324.3</v>
      </c>
      <c r="H23" s="118">
        <v>18</v>
      </c>
      <c r="I23" s="122">
        <v>690.48</v>
      </c>
      <c r="J23" s="125">
        <v>366.18</v>
      </c>
    </row>
    <row r="24" spans="1:10" s="104" customFormat="1" ht="18.75" customHeight="1">
      <c r="A24" s="117">
        <v>21040</v>
      </c>
      <c r="B24" s="118">
        <v>28</v>
      </c>
      <c r="C24" s="119">
        <v>87.2126</v>
      </c>
      <c r="D24" s="119">
        <v>87.2642</v>
      </c>
      <c r="E24" s="120">
        <f t="shared" si="0"/>
        <v>0.05160000000000764</v>
      </c>
      <c r="F24" s="146">
        <f t="shared" si="1"/>
        <v>137.45704467355986</v>
      </c>
      <c r="G24" s="121">
        <f t="shared" si="2"/>
        <v>375.39000000000004</v>
      </c>
      <c r="H24" s="118">
        <v>19</v>
      </c>
      <c r="I24" s="122">
        <v>733.58</v>
      </c>
      <c r="J24" s="123">
        <v>358.19</v>
      </c>
    </row>
    <row r="25" spans="1:10" s="104" customFormat="1" ht="18.75" customHeight="1">
      <c r="A25" s="117"/>
      <c r="B25" s="118">
        <v>29</v>
      </c>
      <c r="C25" s="119">
        <v>85.2514</v>
      </c>
      <c r="D25" s="119">
        <v>85.2933</v>
      </c>
      <c r="E25" s="120">
        <f t="shared" si="0"/>
        <v>0.04189999999999827</v>
      </c>
      <c r="F25" s="146">
        <f t="shared" si="1"/>
        <v>136.66905864700328</v>
      </c>
      <c r="G25" s="121">
        <f t="shared" si="2"/>
        <v>306.58000000000004</v>
      </c>
      <c r="H25" s="118">
        <v>20</v>
      </c>
      <c r="I25" s="122">
        <v>852.96</v>
      </c>
      <c r="J25" s="124">
        <v>546.38</v>
      </c>
    </row>
    <row r="26" spans="1:10" s="104" customFormat="1" ht="18.75" customHeight="1">
      <c r="A26" s="117"/>
      <c r="B26" s="118">
        <v>30</v>
      </c>
      <c r="C26" s="119">
        <v>84.9994</v>
      </c>
      <c r="D26" s="119">
        <v>85.042</v>
      </c>
      <c r="E26" s="120">
        <f t="shared" si="0"/>
        <v>0.0426000000000073</v>
      </c>
      <c r="F26" s="146">
        <f t="shared" si="1"/>
        <v>127.96251239075816</v>
      </c>
      <c r="G26" s="121">
        <f t="shared" si="2"/>
        <v>332.90999999999997</v>
      </c>
      <c r="H26" s="118">
        <v>21</v>
      </c>
      <c r="I26" s="122">
        <v>731.04</v>
      </c>
      <c r="J26" s="125">
        <v>398.13</v>
      </c>
    </row>
    <row r="27" spans="1:10" s="104" customFormat="1" ht="18.75" customHeight="1">
      <c r="A27" s="117">
        <v>21047</v>
      </c>
      <c r="B27" s="118">
        <v>31</v>
      </c>
      <c r="C27" s="119">
        <v>84.8779</v>
      </c>
      <c r="D27" s="119">
        <v>84.9147</v>
      </c>
      <c r="E27" s="120">
        <f t="shared" si="0"/>
        <v>0.0367999999999995</v>
      </c>
      <c r="F27" s="146">
        <f t="shared" si="1"/>
        <v>132.9623875420006</v>
      </c>
      <c r="G27" s="121">
        <f t="shared" si="2"/>
        <v>276.7699999999999</v>
      </c>
      <c r="H27" s="118">
        <v>22</v>
      </c>
      <c r="I27" s="122">
        <v>641.68</v>
      </c>
      <c r="J27" s="123">
        <v>364.91</v>
      </c>
    </row>
    <row r="28" spans="1:10" s="104" customFormat="1" ht="18.75" customHeight="1">
      <c r="A28" s="117"/>
      <c r="B28" s="118">
        <v>32</v>
      </c>
      <c r="C28" s="119">
        <v>85.0229</v>
      </c>
      <c r="D28" s="119">
        <v>85.0633</v>
      </c>
      <c r="E28" s="120">
        <f t="shared" si="0"/>
        <v>0.04039999999999111</v>
      </c>
      <c r="F28" s="146">
        <f t="shared" si="1"/>
        <v>135.32071679782655</v>
      </c>
      <c r="G28" s="121">
        <f t="shared" si="2"/>
        <v>298.54999999999995</v>
      </c>
      <c r="H28" s="118">
        <v>23</v>
      </c>
      <c r="I28" s="122">
        <v>643.8</v>
      </c>
      <c r="J28" s="123">
        <v>345.25</v>
      </c>
    </row>
    <row r="29" spans="1:10" s="104" customFormat="1" ht="18.75" customHeight="1">
      <c r="A29" s="117"/>
      <c r="B29" s="118">
        <v>33</v>
      </c>
      <c r="C29" s="119">
        <v>85.9888</v>
      </c>
      <c r="D29" s="119">
        <v>86.0286</v>
      </c>
      <c r="E29" s="120">
        <f t="shared" si="0"/>
        <v>0.03979999999999961</v>
      </c>
      <c r="F29" s="146">
        <f t="shared" si="1"/>
        <v>128.37467341870016</v>
      </c>
      <c r="G29" s="121">
        <f t="shared" si="2"/>
        <v>310.03000000000003</v>
      </c>
      <c r="H29" s="118">
        <v>24</v>
      </c>
      <c r="I29" s="122">
        <v>682.69</v>
      </c>
      <c r="J29" s="125">
        <v>372.66</v>
      </c>
    </row>
    <row r="30" spans="1:10" s="104" customFormat="1" ht="18.75" customHeight="1">
      <c r="A30" s="117">
        <v>21059</v>
      </c>
      <c r="B30" s="118">
        <v>34</v>
      </c>
      <c r="C30" s="119">
        <v>83.741</v>
      </c>
      <c r="D30" s="119">
        <v>83.7854</v>
      </c>
      <c r="E30" s="120">
        <f t="shared" si="0"/>
        <v>0.044399999999996</v>
      </c>
      <c r="F30" s="146">
        <f t="shared" si="1"/>
        <v>148.64910107467946</v>
      </c>
      <c r="G30" s="121">
        <f t="shared" si="2"/>
        <v>298.68999999999994</v>
      </c>
      <c r="H30" s="118">
        <v>25</v>
      </c>
      <c r="I30" s="122">
        <v>884.31</v>
      </c>
      <c r="J30" s="123">
        <v>585.62</v>
      </c>
    </row>
    <row r="31" spans="1:10" s="104" customFormat="1" ht="18.75" customHeight="1">
      <c r="A31" s="117"/>
      <c r="B31" s="118">
        <v>35</v>
      </c>
      <c r="C31" s="119">
        <v>85.037</v>
      </c>
      <c r="D31" s="119">
        <v>85.0781</v>
      </c>
      <c r="E31" s="120">
        <f t="shared" si="0"/>
        <v>0.041100000000000136</v>
      </c>
      <c r="F31" s="146">
        <f t="shared" si="1"/>
        <v>131.7518833146342</v>
      </c>
      <c r="G31" s="121">
        <f t="shared" si="2"/>
        <v>311.95</v>
      </c>
      <c r="H31" s="118">
        <v>26</v>
      </c>
      <c r="I31" s="122">
        <v>789.91</v>
      </c>
      <c r="J31" s="123">
        <v>477.96</v>
      </c>
    </row>
    <row r="32" spans="1:10" s="104" customFormat="1" ht="18.75" customHeight="1">
      <c r="A32" s="117"/>
      <c r="B32" s="118">
        <v>36</v>
      </c>
      <c r="C32" s="119">
        <v>84.5868</v>
      </c>
      <c r="D32" s="119">
        <v>84.6252</v>
      </c>
      <c r="E32" s="120">
        <f t="shared" si="0"/>
        <v>0.03840000000000998</v>
      </c>
      <c r="F32" s="146">
        <f t="shared" si="1"/>
        <v>127.86786986783649</v>
      </c>
      <c r="G32" s="121">
        <f t="shared" si="2"/>
        <v>300.31000000000006</v>
      </c>
      <c r="H32" s="118">
        <v>27</v>
      </c>
      <c r="I32" s="122">
        <v>686.32</v>
      </c>
      <c r="J32" s="125">
        <v>386.01</v>
      </c>
    </row>
    <row r="33" spans="1:10" ht="18.75" customHeight="1">
      <c r="A33" s="131">
        <v>21068</v>
      </c>
      <c r="B33" s="133">
        <v>19</v>
      </c>
      <c r="C33" s="137">
        <v>88.9904</v>
      </c>
      <c r="D33" s="137">
        <v>89.0247</v>
      </c>
      <c r="E33" s="120">
        <f aca="true" t="shared" si="3" ref="E33:E96">D33-C33</f>
        <v>0.034300000000001774</v>
      </c>
      <c r="F33" s="146">
        <f aca="true" t="shared" si="4" ref="F33:F96">((10^6)*E33/G33)</f>
        <v>91.0442214790088</v>
      </c>
      <c r="G33" s="121">
        <f aca="true" t="shared" si="5" ref="G33:G96">I33-J33</f>
        <v>376.74</v>
      </c>
      <c r="H33" s="118">
        <v>28</v>
      </c>
      <c r="I33" s="142">
        <v>659.34</v>
      </c>
      <c r="J33" s="142">
        <v>282.6</v>
      </c>
    </row>
    <row r="34" spans="1:10" ht="18.75" customHeight="1">
      <c r="A34" s="131"/>
      <c r="B34" s="133">
        <v>20</v>
      </c>
      <c r="C34" s="137">
        <v>84.681</v>
      </c>
      <c r="D34" s="137">
        <v>84.7166</v>
      </c>
      <c r="E34" s="120">
        <f t="shared" si="3"/>
        <v>0.035600000000002296</v>
      </c>
      <c r="F34" s="146">
        <f t="shared" si="4"/>
        <v>103.22131694164021</v>
      </c>
      <c r="G34" s="121">
        <f t="shared" si="5"/>
        <v>344.89000000000004</v>
      </c>
      <c r="H34" s="118">
        <v>29</v>
      </c>
      <c r="I34" s="142">
        <v>702.46</v>
      </c>
      <c r="J34" s="142">
        <v>357.57</v>
      </c>
    </row>
    <row r="35" spans="1:10" ht="18.75" customHeight="1">
      <c r="A35" s="131"/>
      <c r="B35" s="133">
        <v>21</v>
      </c>
      <c r="C35" s="137">
        <v>86.394</v>
      </c>
      <c r="D35" s="137">
        <v>86.4315</v>
      </c>
      <c r="E35" s="120">
        <f t="shared" si="3"/>
        <v>0.037499999999994316</v>
      </c>
      <c r="F35" s="146">
        <f t="shared" si="4"/>
        <v>100.59282706079647</v>
      </c>
      <c r="G35" s="121">
        <f t="shared" si="5"/>
        <v>372.79</v>
      </c>
      <c r="H35" s="118">
        <v>30</v>
      </c>
      <c r="I35" s="142">
        <v>738.84</v>
      </c>
      <c r="J35" s="142">
        <v>366.05</v>
      </c>
    </row>
    <row r="36" spans="1:10" ht="18.75" customHeight="1">
      <c r="A36" s="131">
        <v>21075</v>
      </c>
      <c r="B36" s="133">
        <v>22</v>
      </c>
      <c r="C36" s="137">
        <v>85.1627</v>
      </c>
      <c r="D36" s="137">
        <v>85.179</v>
      </c>
      <c r="E36" s="120">
        <f t="shared" si="3"/>
        <v>0.01630000000000109</v>
      </c>
      <c r="F36" s="146">
        <f t="shared" si="4"/>
        <v>47.20806302131919</v>
      </c>
      <c r="G36" s="121">
        <f t="shared" si="5"/>
        <v>345.28000000000003</v>
      </c>
      <c r="H36" s="118">
        <v>31</v>
      </c>
      <c r="I36" s="142">
        <v>692.48</v>
      </c>
      <c r="J36" s="142">
        <v>347.2</v>
      </c>
    </row>
    <row r="37" spans="1:10" ht="18.75" customHeight="1">
      <c r="A37" s="131"/>
      <c r="B37" s="133">
        <v>23</v>
      </c>
      <c r="C37" s="137">
        <v>87.7024</v>
      </c>
      <c r="D37" s="137">
        <v>87.7178</v>
      </c>
      <c r="E37" s="120">
        <f t="shared" si="3"/>
        <v>0.015399999999999636</v>
      </c>
      <c r="F37" s="146">
        <f t="shared" si="4"/>
        <v>51.78559418925158</v>
      </c>
      <c r="G37" s="121">
        <f t="shared" si="5"/>
        <v>297.38</v>
      </c>
      <c r="H37" s="118">
        <v>32</v>
      </c>
      <c r="I37" s="142">
        <v>837.09</v>
      </c>
      <c r="J37" s="142">
        <v>539.71</v>
      </c>
    </row>
    <row r="38" spans="1:10" ht="18.75" customHeight="1">
      <c r="A38" s="131"/>
      <c r="B38" s="133">
        <v>24</v>
      </c>
      <c r="C38" s="137">
        <v>88.097</v>
      </c>
      <c r="D38" s="137">
        <v>88.118</v>
      </c>
      <c r="E38" s="120">
        <f t="shared" si="3"/>
        <v>0.021000000000000796</v>
      </c>
      <c r="F38" s="146">
        <f t="shared" si="4"/>
        <v>60.22541512518512</v>
      </c>
      <c r="G38" s="121">
        <f t="shared" si="5"/>
        <v>348.68999999999994</v>
      </c>
      <c r="H38" s="118">
        <v>33</v>
      </c>
      <c r="I38" s="142">
        <v>712.42</v>
      </c>
      <c r="J38" s="142">
        <v>363.73</v>
      </c>
    </row>
    <row r="39" spans="1:10" ht="18.75" customHeight="1">
      <c r="A39" s="131">
        <v>21081</v>
      </c>
      <c r="B39" s="133">
        <v>25</v>
      </c>
      <c r="C39" s="137">
        <v>87.1052</v>
      </c>
      <c r="D39" s="137">
        <v>87.1245</v>
      </c>
      <c r="E39" s="120">
        <f t="shared" si="3"/>
        <v>0.019300000000001205</v>
      </c>
      <c r="F39" s="146">
        <f t="shared" si="4"/>
        <v>62.40905416330221</v>
      </c>
      <c r="G39" s="121">
        <f t="shared" si="5"/>
        <v>309.24999999999994</v>
      </c>
      <c r="H39" s="118">
        <v>34</v>
      </c>
      <c r="I39" s="142">
        <v>778.43</v>
      </c>
      <c r="J39" s="142">
        <v>469.18</v>
      </c>
    </row>
    <row r="40" spans="1:10" ht="18.75" customHeight="1">
      <c r="A40" s="131"/>
      <c r="B40" s="133">
        <v>26</v>
      </c>
      <c r="C40" s="137">
        <v>85.849</v>
      </c>
      <c r="D40" s="137">
        <v>85.8707</v>
      </c>
      <c r="E40" s="120">
        <f t="shared" si="3"/>
        <v>0.02169999999999561</v>
      </c>
      <c r="F40" s="146">
        <f t="shared" si="4"/>
        <v>60.38512911842056</v>
      </c>
      <c r="G40" s="121">
        <f t="shared" si="5"/>
        <v>359.36</v>
      </c>
      <c r="H40" s="118">
        <v>35</v>
      </c>
      <c r="I40" s="142">
        <v>737.33</v>
      </c>
      <c r="J40" s="142">
        <v>377.97</v>
      </c>
    </row>
    <row r="41" spans="1:10" ht="18.75" customHeight="1">
      <c r="A41" s="131"/>
      <c r="B41" s="133">
        <v>27</v>
      </c>
      <c r="C41" s="137">
        <v>86.3663</v>
      </c>
      <c r="D41" s="137">
        <v>86.3885</v>
      </c>
      <c r="E41" s="120">
        <f t="shared" si="3"/>
        <v>0.022199999999998</v>
      </c>
      <c r="F41" s="146">
        <f t="shared" si="4"/>
        <v>66.68068362718287</v>
      </c>
      <c r="G41" s="121">
        <f t="shared" si="5"/>
        <v>332.93000000000006</v>
      </c>
      <c r="H41" s="118">
        <v>36</v>
      </c>
      <c r="I41" s="142">
        <v>719.82</v>
      </c>
      <c r="J41" s="142">
        <v>386.89</v>
      </c>
    </row>
    <row r="42" spans="1:10" ht="18.75" customHeight="1">
      <c r="A42" s="131">
        <v>21101</v>
      </c>
      <c r="B42" s="133">
        <v>19</v>
      </c>
      <c r="C42" s="137">
        <v>88.9664</v>
      </c>
      <c r="D42" s="137">
        <v>88.9962</v>
      </c>
      <c r="E42" s="120">
        <f t="shared" si="3"/>
        <v>0.02980000000000871</v>
      </c>
      <c r="F42" s="146">
        <f t="shared" si="4"/>
        <v>92.03780344681176</v>
      </c>
      <c r="G42" s="121">
        <f t="shared" si="5"/>
        <v>323.78</v>
      </c>
      <c r="H42" s="118">
        <v>37</v>
      </c>
      <c r="I42" s="142">
        <v>859.13</v>
      </c>
      <c r="J42" s="142">
        <v>535.35</v>
      </c>
    </row>
    <row r="43" spans="1:10" ht="18.75" customHeight="1">
      <c r="A43" s="131"/>
      <c r="B43" s="133">
        <v>20</v>
      </c>
      <c r="C43" s="137">
        <v>84.6529</v>
      </c>
      <c r="D43" s="137">
        <v>84.6838</v>
      </c>
      <c r="E43" s="120">
        <f t="shared" si="3"/>
        <v>0.030900000000002592</v>
      </c>
      <c r="F43" s="146">
        <f t="shared" si="4"/>
        <v>93.690306540137</v>
      </c>
      <c r="G43" s="121">
        <f t="shared" si="5"/>
        <v>329.81000000000006</v>
      </c>
      <c r="H43" s="118">
        <v>38</v>
      </c>
      <c r="I43" s="142">
        <v>871.83</v>
      </c>
      <c r="J43" s="142">
        <v>542.02</v>
      </c>
    </row>
    <row r="44" spans="1:10" ht="18.75" customHeight="1">
      <c r="A44" s="131"/>
      <c r="B44" s="133">
        <v>21</v>
      </c>
      <c r="C44" s="137">
        <v>86.3463</v>
      </c>
      <c r="D44" s="137">
        <v>86.3791</v>
      </c>
      <c r="E44" s="120">
        <f t="shared" si="3"/>
        <v>0.03279999999999461</v>
      </c>
      <c r="F44" s="146">
        <f t="shared" si="4"/>
        <v>110.13733588527786</v>
      </c>
      <c r="G44" s="121">
        <f t="shared" si="5"/>
        <v>297.81000000000006</v>
      </c>
      <c r="H44" s="118">
        <v>39</v>
      </c>
      <c r="I44" s="142">
        <v>880.57</v>
      </c>
      <c r="J44" s="142">
        <v>582.76</v>
      </c>
    </row>
    <row r="45" spans="1:10" ht="18.75" customHeight="1">
      <c r="A45" s="131">
        <v>21109</v>
      </c>
      <c r="B45" s="133">
        <v>22</v>
      </c>
      <c r="C45" s="137">
        <v>85.1203</v>
      </c>
      <c r="D45" s="137">
        <v>85.1447</v>
      </c>
      <c r="E45" s="120">
        <f t="shared" si="3"/>
        <v>0.024399999999999977</v>
      </c>
      <c r="F45" s="146">
        <f t="shared" si="4"/>
        <v>64.6443237514902</v>
      </c>
      <c r="G45" s="121">
        <f t="shared" si="5"/>
        <v>377.45</v>
      </c>
      <c r="H45" s="118">
        <v>40</v>
      </c>
      <c r="I45" s="142">
        <v>676.88</v>
      </c>
      <c r="J45" s="142">
        <v>299.43</v>
      </c>
    </row>
    <row r="46" spans="1:10" ht="18.75" customHeight="1">
      <c r="A46" s="131"/>
      <c r="B46" s="133">
        <v>23</v>
      </c>
      <c r="C46" s="137">
        <v>87.6745</v>
      </c>
      <c r="D46" s="137">
        <v>87.6974</v>
      </c>
      <c r="E46" s="120">
        <f t="shared" si="3"/>
        <v>0.022900000000007026</v>
      </c>
      <c r="F46" s="146">
        <f t="shared" si="4"/>
        <v>77.07064247974633</v>
      </c>
      <c r="G46" s="121">
        <f t="shared" si="5"/>
        <v>297.13</v>
      </c>
      <c r="H46" s="118">
        <v>41</v>
      </c>
      <c r="I46" s="142">
        <v>806</v>
      </c>
      <c r="J46" s="142">
        <v>508.87</v>
      </c>
    </row>
    <row r="47" spans="1:10" ht="18.75" customHeight="1">
      <c r="A47" s="131"/>
      <c r="B47" s="133">
        <v>24</v>
      </c>
      <c r="C47" s="137">
        <v>88.0617</v>
      </c>
      <c r="D47" s="137">
        <v>88.0864</v>
      </c>
      <c r="E47" s="120">
        <f t="shared" si="3"/>
        <v>0.024699999999995725</v>
      </c>
      <c r="F47" s="146">
        <f t="shared" si="4"/>
        <v>79.25048929956598</v>
      </c>
      <c r="G47" s="121">
        <f t="shared" si="5"/>
        <v>311.66999999999996</v>
      </c>
      <c r="H47" s="118">
        <v>42</v>
      </c>
      <c r="I47" s="142">
        <v>841.15</v>
      </c>
      <c r="J47" s="142">
        <v>529.48</v>
      </c>
    </row>
    <row r="48" spans="1:10" ht="18.75" customHeight="1">
      <c r="A48" s="131">
        <v>21122</v>
      </c>
      <c r="B48" s="133">
        <v>25</v>
      </c>
      <c r="C48" s="137">
        <v>87.0604</v>
      </c>
      <c r="D48" s="137">
        <v>87.0834</v>
      </c>
      <c r="E48" s="120">
        <f t="shared" si="3"/>
        <v>0.022999999999996135</v>
      </c>
      <c r="F48" s="146">
        <f t="shared" si="4"/>
        <v>74.91856677523171</v>
      </c>
      <c r="G48" s="121">
        <f t="shared" si="5"/>
        <v>307</v>
      </c>
      <c r="H48" s="118">
        <v>43</v>
      </c>
      <c r="I48" s="142">
        <v>858.18</v>
      </c>
      <c r="J48" s="142">
        <v>551.18</v>
      </c>
    </row>
    <row r="49" spans="1:10" ht="18.75" customHeight="1">
      <c r="A49" s="131"/>
      <c r="B49" s="133">
        <v>26</v>
      </c>
      <c r="C49" s="137">
        <v>85.7983</v>
      </c>
      <c r="D49" s="137">
        <v>85.8227</v>
      </c>
      <c r="E49" s="120">
        <f t="shared" si="3"/>
        <v>0.024399999999999977</v>
      </c>
      <c r="F49" s="146">
        <f t="shared" si="4"/>
        <v>79.32379713914166</v>
      </c>
      <c r="G49" s="121">
        <f t="shared" si="5"/>
        <v>307.6</v>
      </c>
      <c r="H49" s="118">
        <v>44</v>
      </c>
      <c r="I49" s="142">
        <v>860.44</v>
      </c>
      <c r="J49" s="142">
        <v>552.84</v>
      </c>
    </row>
    <row r="50" spans="1:10" ht="18.75" customHeight="1">
      <c r="A50" s="131"/>
      <c r="B50" s="133"/>
      <c r="C50" s="137">
        <v>86.3185</v>
      </c>
      <c r="D50" s="137">
        <v>86.345</v>
      </c>
      <c r="E50" s="120">
        <f t="shared" si="3"/>
        <v>0.026499999999998636</v>
      </c>
      <c r="F50" s="146">
        <f t="shared" si="4"/>
        <v>85.37921257812565</v>
      </c>
      <c r="G50" s="121">
        <f t="shared" si="5"/>
        <v>310.38</v>
      </c>
      <c r="H50" s="118">
        <v>45</v>
      </c>
      <c r="I50" s="142">
        <v>840.15</v>
      </c>
      <c r="J50" s="142">
        <v>529.77</v>
      </c>
    </row>
    <row r="51" spans="1:10" ht="18.75" customHeight="1">
      <c r="A51" s="131">
        <v>21130</v>
      </c>
      <c r="B51" s="133">
        <v>10</v>
      </c>
      <c r="C51" s="137">
        <v>85.093</v>
      </c>
      <c r="D51" s="137">
        <v>85.1299</v>
      </c>
      <c r="E51" s="120">
        <f t="shared" si="3"/>
        <v>0.03690000000000282</v>
      </c>
      <c r="F51" s="146">
        <f t="shared" si="4"/>
        <v>129.36928093118823</v>
      </c>
      <c r="G51" s="121">
        <f t="shared" si="5"/>
        <v>285.23</v>
      </c>
      <c r="H51" s="118">
        <v>46</v>
      </c>
      <c r="I51" s="142">
        <v>808.21</v>
      </c>
      <c r="J51" s="142">
        <v>522.98</v>
      </c>
    </row>
    <row r="52" spans="1:10" ht="18.75" customHeight="1">
      <c r="A52" s="131"/>
      <c r="B52" s="133">
        <v>11</v>
      </c>
      <c r="C52" s="137">
        <v>86.0992</v>
      </c>
      <c r="D52" s="137">
        <v>86.1339</v>
      </c>
      <c r="E52" s="120">
        <f t="shared" si="3"/>
        <v>0.03470000000000084</v>
      </c>
      <c r="F52" s="146">
        <f t="shared" si="4"/>
        <v>132.61484369028832</v>
      </c>
      <c r="G52" s="121">
        <f t="shared" si="5"/>
        <v>261.66</v>
      </c>
      <c r="H52" s="118">
        <v>47</v>
      </c>
      <c r="I52" s="142">
        <v>627.84</v>
      </c>
      <c r="J52" s="142">
        <v>366.18</v>
      </c>
    </row>
    <row r="53" spans="1:10" ht="18.75" customHeight="1">
      <c r="A53" s="131"/>
      <c r="B53" s="133">
        <v>12</v>
      </c>
      <c r="C53" s="137">
        <v>84.8485</v>
      </c>
      <c r="D53" s="137">
        <v>84.8792</v>
      </c>
      <c r="E53" s="120">
        <f t="shared" si="3"/>
        <v>0.030699999999995953</v>
      </c>
      <c r="F53" s="146">
        <f t="shared" si="4"/>
        <v>120.31666405391111</v>
      </c>
      <c r="G53" s="121">
        <f t="shared" si="5"/>
        <v>255.15999999999997</v>
      </c>
      <c r="H53" s="118">
        <v>48</v>
      </c>
      <c r="I53" s="142">
        <v>774.37</v>
      </c>
      <c r="J53" s="142">
        <v>519.21</v>
      </c>
    </row>
    <row r="54" spans="1:10" ht="18.75" customHeight="1">
      <c r="A54" s="131">
        <v>21136</v>
      </c>
      <c r="B54" s="133">
        <v>13</v>
      </c>
      <c r="C54" s="137">
        <v>86.7315</v>
      </c>
      <c r="D54" s="137">
        <v>86.7659</v>
      </c>
      <c r="E54" s="120">
        <f t="shared" si="3"/>
        <v>0.03440000000000509</v>
      </c>
      <c r="F54" s="146">
        <f t="shared" si="4"/>
        <v>139.4123606889771</v>
      </c>
      <c r="G54" s="121">
        <f t="shared" si="5"/>
        <v>246.75</v>
      </c>
      <c r="H54" s="118">
        <v>49</v>
      </c>
      <c r="I54" s="142">
        <v>799.77</v>
      </c>
      <c r="J54" s="142">
        <v>553.02</v>
      </c>
    </row>
    <row r="55" spans="1:10" ht="18.75" customHeight="1">
      <c r="A55" s="131"/>
      <c r="B55" s="133">
        <v>14</v>
      </c>
      <c r="C55" s="137">
        <v>85.9387</v>
      </c>
      <c r="D55" s="137">
        <v>85.9751</v>
      </c>
      <c r="E55" s="120">
        <f t="shared" si="3"/>
        <v>0.03640000000000043</v>
      </c>
      <c r="F55" s="146">
        <f t="shared" si="4"/>
        <v>146.88672773495992</v>
      </c>
      <c r="G55" s="121">
        <f t="shared" si="5"/>
        <v>247.81000000000006</v>
      </c>
      <c r="H55" s="118">
        <v>50</v>
      </c>
      <c r="I55" s="142">
        <v>745.7</v>
      </c>
      <c r="J55" s="142">
        <v>497.89</v>
      </c>
    </row>
    <row r="56" spans="1:10" ht="18.75" customHeight="1">
      <c r="A56" s="131"/>
      <c r="B56" s="133">
        <v>15</v>
      </c>
      <c r="C56" s="137">
        <v>86.9992</v>
      </c>
      <c r="D56" s="137">
        <v>87.0426</v>
      </c>
      <c r="E56" s="120">
        <f t="shared" si="3"/>
        <v>0.04339999999999122</v>
      </c>
      <c r="F56" s="146">
        <f t="shared" si="4"/>
        <v>150.21459227464774</v>
      </c>
      <c r="G56" s="121">
        <f t="shared" si="5"/>
        <v>288.92</v>
      </c>
      <c r="H56" s="118">
        <v>51</v>
      </c>
      <c r="I56" s="142">
        <v>621.86</v>
      </c>
      <c r="J56" s="142">
        <v>332.94</v>
      </c>
    </row>
    <row r="57" spans="1:10" ht="18.75" customHeight="1">
      <c r="A57" s="131">
        <v>21148</v>
      </c>
      <c r="B57" s="133">
        <v>16</v>
      </c>
      <c r="C57" s="137">
        <v>86.1435</v>
      </c>
      <c r="D57" s="137">
        <v>86.1611</v>
      </c>
      <c r="E57" s="120">
        <f t="shared" si="3"/>
        <v>0.017600000000001614</v>
      </c>
      <c r="F57" s="146">
        <f t="shared" si="4"/>
        <v>67.85149774471498</v>
      </c>
      <c r="G57" s="121">
        <f t="shared" si="5"/>
        <v>259.39</v>
      </c>
      <c r="H57" s="118">
        <v>52</v>
      </c>
      <c r="I57" s="142">
        <v>794.24</v>
      </c>
      <c r="J57" s="142">
        <v>534.85</v>
      </c>
    </row>
    <row r="58" spans="1:10" ht="18.75" customHeight="1">
      <c r="A58" s="131"/>
      <c r="B58" s="133">
        <v>17</v>
      </c>
      <c r="C58" s="137">
        <v>87.2314</v>
      </c>
      <c r="D58" s="137">
        <v>87.2476</v>
      </c>
      <c r="E58" s="120">
        <f t="shared" si="3"/>
        <v>0.016200000000011983</v>
      </c>
      <c r="F58" s="146">
        <f t="shared" si="4"/>
        <v>62.688646389644695</v>
      </c>
      <c r="G58" s="121">
        <f t="shared" si="5"/>
        <v>258.42</v>
      </c>
      <c r="H58" s="118">
        <v>53</v>
      </c>
      <c r="I58" s="142">
        <v>623.35</v>
      </c>
      <c r="J58" s="142">
        <v>364.93</v>
      </c>
    </row>
    <row r="59" spans="1:10" ht="18.75" customHeight="1">
      <c r="A59" s="131"/>
      <c r="B59" s="133">
        <v>18</v>
      </c>
      <c r="C59" s="137">
        <v>85.1547</v>
      </c>
      <c r="D59" s="137">
        <v>85.1716</v>
      </c>
      <c r="E59" s="120">
        <f t="shared" si="3"/>
        <v>0.016899999999992588</v>
      </c>
      <c r="F59" s="146">
        <f t="shared" si="4"/>
        <v>60.46511627904323</v>
      </c>
      <c r="G59" s="121">
        <f t="shared" si="5"/>
        <v>279.50000000000006</v>
      </c>
      <c r="H59" s="118">
        <v>54</v>
      </c>
      <c r="I59" s="142">
        <v>594.32</v>
      </c>
      <c r="J59" s="142">
        <v>314.82</v>
      </c>
    </row>
    <row r="60" spans="1:10" ht="18.75" customHeight="1">
      <c r="A60" s="131">
        <v>21157</v>
      </c>
      <c r="B60" s="133">
        <v>28</v>
      </c>
      <c r="C60" s="137">
        <v>87.2522</v>
      </c>
      <c r="D60" s="137">
        <v>87.2676</v>
      </c>
      <c r="E60" s="167">
        <f t="shared" si="3"/>
        <v>0.015399999999999636</v>
      </c>
      <c r="F60" s="168">
        <f t="shared" si="4"/>
        <v>49.38271604938154</v>
      </c>
      <c r="G60" s="169">
        <f t="shared" si="5"/>
        <v>311.85</v>
      </c>
      <c r="H60" s="170">
        <v>55</v>
      </c>
      <c r="I60" s="142">
        <v>846.33</v>
      </c>
      <c r="J60" s="142">
        <v>534.48</v>
      </c>
    </row>
    <row r="61" spans="1:10" ht="18.75" customHeight="1">
      <c r="A61" s="131"/>
      <c r="B61" s="133">
        <v>29</v>
      </c>
      <c r="C61" s="137">
        <v>85.2926</v>
      </c>
      <c r="D61" s="137">
        <v>85.3046</v>
      </c>
      <c r="E61" s="167">
        <f t="shared" si="3"/>
        <v>0.012000000000000455</v>
      </c>
      <c r="F61" s="168">
        <f t="shared" si="4"/>
        <v>38.1727955210601</v>
      </c>
      <c r="G61" s="169">
        <f t="shared" si="5"/>
        <v>314.36</v>
      </c>
      <c r="H61" s="170">
        <v>56</v>
      </c>
      <c r="I61" s="142">
        <v>794.96</v>
      </c>
      <c r="J61" s="142">
        <v>480.6</v>
      </c>
    </row>
    <row r="62" spans="1:10" ht="18.75" customHeight="1">
      <c r="A62" s="131"/>
      <c r="B62" s="133">
        <v>30</v>
      </c>
      <c r="C62" s="137">
        <v>85.0008</v>
      </c>
      <c r="D62" s="137">
        <v>85.014</v>
      </c>
      <c r="E62" s="167">
        <f t="shared" si="3"/>
        <v>0.013199999999997658</v>
      </c>
      <c r="F62" s="168">
        <f t="shared" si="4"/>
        <v>40.559225687502405</v>
      </c>
      <c r="G62" s="169">
        <f t="shared" si="5"/>
        <v>325.45</v>
      </c>
      <c r="H62" s="170">
        <v>57</v>
      </c>
      <c r="I62" s="142">
        <v>828.54</v>
      </c>
      <c r="J62" s="142">
        <v>503.09</v>
      </c>
    </row>
    <row r="63" spans="1:10" ht="18.75" customHeight="1">
      <c r="A63" s="131">
        <v>21164</v>
      </c>
      <c r="B63" s="133">
        <v>31</v>
      </c>
      <c r="C63" s="137">
        <v>84.908</v>
      </c>
      <c r="D63" s="137">
        <v>84.9207</v>
      </c>
      <c r="E63" s="167">
        <f t="shared" si="3"/>
        <v>0.01269999999999527</v>
      </c>
      <c r="F63" s="168">
        <f t="shared" si="4"/>
        <v>43.46486874976992</v>
      </c>
      <c r="G63" s="169">
        <f t="shared" si="5"/>
        <v>292.18999999999994</v>
      </c>
      <c r="H63" s="170">
        <v>58</v>
      </c>
      <c r="I63" s="142">
        <v>850.29</v>
      </c>
      <c r="J63" s="142">
        <v>558.1</v>
      </c>
    </row>
    <row r="64" spans="1:10" ht="18.75" customHeight="1">
      <c r="A64" s="131"/>
      <c r="B64" s="133">
        <v>32</v>
      </c>
      <c r="C64" s="137">
        <v>85.055</v>
      </c>
      <c r="D64" s="137">
        <v>85.0631</v>
      </c>
      <c r="E64" s="167">
        <f t="shared" si="3"/>
        <v>0.008099999999998886</v>
      </c>
      <c r="F64" s="168">
        <f t="shared" si="4"/>
        <v>26.87636870395808</v>
      </c>
      <c r="G64" s="169">
        <f t="shared" si="5"/>
        <v>301.38</v>
      </c>
      <c r="H64" s="170">
        <v>59</v>
      </c>
      <c r="I64" s="142">
        <v>846.65</v>
      </c>
      <c r="J64" s="142">
        <v>545.27</v>
      </c>
    </row>
    <row r="65" spans="1:10" ht="18.75" customHeight="1">
      <c r="A65" s="131"/>
      <c r="B65" s="133">
        <v>33</v>
      </c>
      <c r="C65" s="137">
        <v>86.006</v>
      </c>
      <c r="D65" s="137">
        <v>86.0153</v>
      </c>
      <c r="E65" s="167">
        <f t="shared" si="3"/>
        <v>0.00929999999999609</v>
      </c>
      <c r="F65" s="168">
        <f t="shared" si="4"/>
        <v>30.928863613675517</v>
      </c>
      <c r="G65" s="169">
        <f t="shared" si="5"/>
        <v>300.68999999999994</v>
      </c>
      <c r="H65" s="170">
        <v>60</v>
      </c>
      <c r="I65" s="142">
        <v>851.28</v>
      </c>
      <c r="J65" s="142">
        <v>550.59</v>
      </c>
    </row>
    <row r="66" spans="1:10" ht="18.75" customHeight="1">
      <c r="A66" s="131">
        <v>21172</v>
      </c>
      <c r="B66" s="133">
        <v>34</v>
      </c>
      <c r="C66" s="137">
        <v>83.7783</v>
      </c>
      <c r="D66" s="137">
        <v>83.7911</v>
      </c>
      <c r="E66" s="167">
        <f t="shared" si="3"/>
        <v>0.01279999999999859</v>
      </c>
      <c r="F66" s="168">
        <f t="shared" si="4"/>
        <v>41.067761806977</v>
      </c>
      <c r="G66" s="169">
        <f t="shared" si="5"/>
        <v>311.67999999999995</v>
      </c>
      <c r="H66" s="170">
        <v>61</v>
      </c>
      <c r="I66" s="142">
        <v>835.41</v>
      </c>
      <c r="J66" s="142">
        <v>523.73</v>
      </c>
    </row>
    <row r="67" spans="1:10" ht="18.75" customHeight="1">
      <c r="A67" s="131"/>
      <c r="B67" s="133">
        <v>35</v>
      </c>
      <c r="C67" s="137">
        <v>85.0438</v>
      </c>
      <c r="D67" s="137">
        <v>85.0532</v>
      </c>
      <c r="E67" s="167">
        <f t="shared" si="3"/>
        <v>0.009399999999999409</v>
      </c>
      <c r="F67" s="168">
        <f t="shared" si="4"/>
        <v>27.78024056506017</v>
      </c>
      <c r="G67" s="169">
        <f t="shared" si="5"/>
        <v>338.37</v>
      </c>
      <c r="H67" s="170">
        <v>62</v>
      </c>
      <c r="I67" s="142">
        <v>696</v>
      </c>
      <c r="J67" s="142">
        <v>357.63</v>
      </c>
    </row>
    <row r="68" spans="1:10" ht="18.75" customHeight="1">
      <c r="A68" s="131"/>
      <c r="B68" s="133">
        <v>36</v>
      </c>
      <c r="C68" s="137">
        <v>84.6073</v>
      </c>
      <c r="D68" s="137">
        <v>84.6137</v>
      </c>
      <c r="E68" s="167">
        <f t="shared" si="3"/>
        <v>0.006399999999999295</v>
      </c>
      <c r="F68" s="168">
        <f t="shared" si="4"/>
        <v>21.187843474804</v>
      </c>
      <c r="G68" s="169">
        <f t="shared" si="5"/>
        <v>302.05999999999995</v>
      </c>
      <c r="H68" s="170">
        <v>63</v>
      </c>
      <c r="I68" s="142">
        <v>847.25</v>
      </c>
      <c r="J68" s="142">
        <v>545.19</v>
      </c>
    </row>
    <row r="69" spans="1:10" ht="18.75" customHeight="1">
      <c r="A69" s="131">
        <v>21193</v>
      </c>
      <c r="B69" s="133">
        <v>10</v>
      </c>
      <c r="C69" s="137">
        <v>85.0863</v>
      </c>
      <c r="D69" s="137">
        <v>85.102</v>
      </c>
      <c r="E69" s="167">
        <f t="shared" si="3"/>
        <v>0.015700000000009595</v>
      </c>
      <c r="F69" s="168">
        <f t="shared" si="4"/>
        <v>51.38611592972734</v>
      </c>
      <c r="G69" s="169">
        <f t="shared" si="5"/>
        <v>305.53000000000003</v>
      </c>
      <c r="H69" s="170">
        <v>64</v>
      </c>
      <c r="I69" s="142">
        <v>703.94</v>
      </c>
      <c r="J69" s="142">
        <v>398.41</v>
      </c>
    </row>
    <row r="70" spans="1:10" ht="18.75" customHeight="1">
      <c r="A70" s="131"/>
      <c r="B70" s="133">
        <v>11</v>
      </c>
      <c r="C70" s="137">
        <v>86.1014</v>
      </c>
      <c r="D70" s="137">
        <v>86.1166</v>
      </c>
      <c r="E70" s="167">
        <f t="shared" si="3"/>
        <v>0.015200000000007208</v>
      </c>
      <c r="F70" s="168">
        <f t="shared" si="4"/>
        <v>43.87737428557014</v>
      </c>
      <c r="G70" s="169">
        <f t="shared" si="5"/>
        <v>346.41999999999996</v>
      </c>
      <c r="H70" s="170">
        <v>65</v>
      </c>
      <c r="I70" s="142">
        <v>716.55</v>
      </c>
      <c r="J70" s="142">
        <v>370.13</v>
      </c>
    </row>
    <row r="71" spans="1:10" ht="18.75" customHeight="1">
      <c r="A71" s="131"/>
      <c r="B71" s="133">
        <v>12</v>
      </c>
      <c r="C71" s="137">
        <v>84.8584</v>
      </c>
      <c r="D71" s="137">
        <v>84.8729</v>
      </c>
      <c r="E71" s="167">
        <f t="shared" si="3"/>
        <v>0.014499999999998181</v>
      </c>
      <c r="F71" s="168">
        <f t="shared" si="4"/>
        <v>43.588047856665014</v>
      </c>
      <c r="G71" s="169">
        <f t="shared" si="5"/>
        <v>332.65999999999997</v>
      </c>
      <c r="H71" s="170">
        <v>66</v>
      </c>
      <c r="I71" s="142">
        <v>674.3</v>
      </c>
      <c r="J71" s="142">
        <v>341.64</v>
      </c>
    </row>
    <row r="72" spans="1:10" ht="18.75" customHeight="1">
      <c r="A72" s="131">
        <v>21200</v>
      </c>
      <c r="B72" s="133">
        <v>13</v>
      </c>
      <c r="C72" s="137">
        <v>86.7226</v>
      </c>
      <c r="D72" s="137">
        <v>86.7463</v>
      </c>
      <c r="E72" s="167">
        <f t="shared" si="3"/>
        <v>0.02370000000000516</v>
      </c>
      <c r="F72" s="168">
        <f t="shared" si="4"/>
        <v>85.51943131384246</v>
      </c>
      <c r="G72" s="169">
        <f t="shared" si="5"/>
        <v>277.13</v>
      </c>
      <c r="H72" s="170">
        <v>67</v>
      </c>
      <c r="I72" s="142">
        <v>794.8</v>
      </c>
      <c r="J72" s="142">
        <v>517.67</v>
      </c>
    </row>
    <row r="73" spans="1:10" ht="18.75" customHeight="1">
      <c r="A73" s="131"/>
      <c r="B73" s="133">
        <v>14</v>
      </c>
      <c r="C73" s="137">
        <v>85.928</v>
      </c>
      <c r="D73" s="137">
        <v>85.9534</v>
      </c>
      <c r="E73" s="167">
        <f t="shared" si="3"/>
        <v>0.025400000000004752</v>
      </c>
      <c r="F73" s="168">
        <f t="shared" si="4"/>
        <v>87.01908253110676</v>
      </c>
      <c r="G73" s="169">
        <f t="shared" si="5"/>
        <v>291.89</v>
      </c>
      <c r="H73" s="170">
        <v>68</v>
      </c>
      <c r="I73" s="142">
        <v>809.49</v>
      </c>
      <c r="J73" s="142">
        <v>517.6</v>
      </c>
    </row>
    <row r="74" spans="1:10" ht="18.75" customHeight="1">
      <c r="A74" s="131"/>
      <c r="B74" s="133">
        <v>15</v>
      </c>
      <c r="C74" s="137">
        <v>86.9996</v>
      </c>
      <c r="D74" s="137">
        <v>87.0312</v>
      </c>
      <c r="E74" s="167">
        <f t="shared" si="3"/>
        <v>0.03159999999999741</v>
      </c>
      <c r="F74" s="168">
        <f t="shared" si="4"/>
        <v>93.54924657330713</v>
      </c>
      <c r="G74" s="169">
        <f t="shared" si="5"/>
        <v>337.78999999999996</v>
      </c>
      <c r="H74" s="170">
        <v>69</v>
      </c>
      <c r="I74" s="142">
        <v>680.42</v>
      </c>
      <c r="J74" s="142">
        <v>342.63</v>
      </c>
    </row>
    <row r="75" spans="1:10" ht="18.75" customHeight="1">
      <c r="A75" s="131">
        <v>21205</v>
      </c>
      <c r="B75" s="133">
        <v>16</v>
      </c>
      <c r="C75" s="137">
        <v>86.1249</v>
      </c>
      <c r="D75" s="137">
        <v>86.1466</v>
      </c>
      <c r="E75" s="167">
        <f t="shared" si="3"/>
        <v>0.021700000000009823</v>
      </c>
      <c r="F75" s="168">
        <f t="shared" si="4"/>
        <v>77.97340998925557</v>
      </c>
      <c r="G75" s="169">
        <f t="shared" si="5"/>
        <v>278.29999999999995</v>
      </c>
      <c r="H75" s="170">
        <v>70</v>
      </c>
      <c r="I75" s="142">
        <v>841.87</v>
      </c>
      <c r="J75" s="142">
        <v>563.57</v>
      </c>
    </row>
    <row r="76" spans="1:10" ht="18.75" customHeight="1">
      <c r="A76" s="131"/>
      <c r="B76" s="133">
        <v>17</v>
      </c>
      <c r="C76" s="137">
        <v>87.2096</v>
      </c>
      <c r="D76" s="137">
        <v>87.2383</v>
      </c>
      <c r="E76" s="167">
        <f t="shared" si="3"/>
        <v>0.028700000000000614</v>
      </c>
      <c r="F76" s="168">
        <f t="shared" si="4"/>
        <v>85.4471835179249</v>
      </c>
      <c r="G76" s="169">
        <f t="shared" si="5"/>
        <v>335.88</v>
      </c>
      <c r="H76" s="170">
        <v>71</v>
      </c>
      <c r="I76" s="142">
        <v>634.66</v>
      </c>
      <c r="J76" s="142">
        <v>298.78</v>
      </c>
    </row>
    <row r="77" spans="1:10" ht="18.75" customHeight="1">
      <c r="A77" s="131"/>
      <c r="B77" s="133">
        <v>18</v>
      </c>
      <c r="C77" s="137">
        <v>85.1313</v>
      </c>
      <c r="D77" s="137">
        <v>85.1551</v>
      </c>
      <c r="E77" s="167">
        <f t="shared" si="3"/>
        <v>0.02380000000000848</v>
      </c>
      <c r="F77" s="168">
        <f t="shared" si="4"/>
        <v>76.03348028882652</v>
      </c>
      <c r="G77" s="169">
        <f t="shared" si="5"/>
        <v>313.02000000000004</v>
      </c>
      <c r="H77" s="170">
        <v>72</v>
      </c>
      <c r="I77" s="142">
        <v>710.57</v>
      </c>
      <c r="J77" s="142">
        <v>397.55</v>
      </c>
    </row>
    <row r="78" spans="1:10" ht="18.75" customHeight="1">
      <c r="A78" s="131">
        <v>21222</v>
      </c>
      <c r="B78" s="133">
        <v>1</v>
      </c>
      <c r="C78" s="137">
        <v>85.4063</v>
      </c>
      <c r="D78" s="137">
        <v>85.4251</v>
      </c>
      <c r="E78" s="167">
        <f t="shared" si="3"/>
        <v>0.018799999999998818</v>
      </c>
      <c r="F78" s="168">
        <f t="shared" si="4"/>
        <v>67.78927631341297</v>
      </c>
      <c r="G78" s="169">
        <f t="shared" si="5"/>
        <v>277.33</v>
      </c>
      <c r="H78" s="170">
        <v>73</v>
      </c>
      <c r="I78" s="142">
        <v>644.65</v>
      </c>
      <c r="J78" s="142">
        <v>367.32</v>
      </c>
    </row>
    <row r="79" spans="1:10" ht="18.75" customHeight="1">
      <c r="A79" s="131"/>
      <c r="B79" s="133">
        <v>2</v>
      </c>
      <c r="C79" s="137">
        <v>87.4608</v>
      </c>
      <c r="D79" s="137">
        <v>87.4736</v>
      </c>
      <c r="E79" s="167">
        <f t="shared" si="3"/>
        <v>0.01279999999999859</v>
      </c>
      <c r="F79" s="168">
        <f t="shared" si="4"/>
        <v>45.02286317269992</v>
      </c>
      <c r="G79" s="169">
        <f t="shared" si="5"/>
        <v>284.30000000000007</v>
      </c>
      <c r="H79" s="170">
        <v>74</v>
      </c>
      <c r="I79" s="142">
        <v>795.32</v>
      </c>
      <c r="J79" s="142">
        <v>511.02</v>
      </c>
    </row>
    <row r="80" spans="1:10" ht="18.75" customHeight="1">
      <c r="A80" s="131"/>
      <c r="B80" s="133">
        <v>3</v>
      </c>
      <c r="C80" s="137">
        <v>85.852</v>
      </c>
      <c r="D80" s="137">
        <v>85.869</v>
      </c>
      <c r="E80" s="167">
        <f t="shared" si="3"/>
        <v>0.016999999999995907</v>
      </c>
      <c r="F80" s="168">
        <f t="shared" si="4"/>
        <v>56.74232309744962</v>
      </c>
      <c r="G80" s="169">
        <f t="shared" si="5"/>
        <v>299.6</v>
      </c>
      <c r="H80" s="170">
        <v>75</v>
      </c>
      <c r="I80" s="142">
        <v>573.13</v>
      </c>
      <c r="J80" s="142">
        <v>273.53</v>
      </c>
    </row>
    <row r="81" spans="1:10" ht="18.75" customHeight="1">
      <c r="A81" s="131">
        <v>21227</v>
      </c>
      <c r="B81" s="133">
        <v>4</v>
      </c>
      <c r="C81" s="137">
        <v>84.9868</v>
      </c>
      <c r="D81" s="137">
        <v>85.0009</v>
      </c>
      <c r="E81" s="167">
        <f t="shared" si="3"/>
        <v>0.014099999999999113</v>
      </c>
      <c r="F81" s="168">
        <f t="shared" si="4"/>
        <v>52.1932259855603</v>
      </c>
      <c r="G81" s="169">
        <f t="shared" si="5"/>
        <v>270.15</v>
      </c>
      <c r="H81" s="170">
        <v>76</v>
      </c>
      <c r="I81" s="142">
        <v>770.67</v>
      </c>
      <c r="J81" s="142">
        <v>500.52</v>
      </c>
    </row>
    <row r="82" spans="1:10" ht="18.75" customHeight="1">
      <c r="A82" s="131"/>
      <c r="B82" s="133">
        <v>5</v>
      </c>
      <c r="C82" s="137">
        <v>85.0442</v>
      </c>
      <c r="D82" s="137">
        <v>85.0587</v>
      </c>
      <c r="E82" s="167">
        <f t="shared" si="3"/>
        <v>0.014499999999998181</v>
      </c>
      <c r="F82" s="168">
        <f t="shared" si="4"/>
        <v>53.40896533941648</v>
      </c>
      <c r="G82" s="169">
        <f t="shared" si="5"/>
        <v>271.49</v>
      </c>
      <c r="H82" s="170">
        <v>77</v>
      </c>
      <c r="I82" s="142">
        <v>631.11</v>
      </c>
      <c r="J82" s="142">
        <v>359.62</v>
      </c>
    </row>
    <row r="83" spans="1:10" ht="18.75" customHeight="1">
      <c r="A83" s="131"/>
      <c r="B83" s="133">
        <v>6</v>
      </c>
      <c r="C83" s="137">
        <v>87.389</v>
      </c>
      <c r="D83" s="137">
        <v>87.4018</v>
      </c>
      <c r="E83" s="167">
        <f t="shared" si="3"/>
        <v>0.01279999999999859</v>
      </c>
      <c r="F83" s="168">
        <f t="shared" si="4"/>
        <v>46.45254944655631</v>
      </c>
      <c r="G83" s="169">
        <f t="shared" si="5"/>
        <v>275.54999999999995</v>
      </c>
      <c r="H83" s="170">
        <v>78</v>
      </c>
      <c r="I83" s="142">
        <v>633.55</v>
      </c>
      <c r="J83" s="142">
        <v>358</v>
      </c>
    </row>
    <row r="84" spans="1:10" ht="18.75" customHeight="1">
      <c r="A84" s="131">
        <v>21236</v>
      </c>
      <c r="B84" s="133">
        <v>7</v>
      </c>
      <c r="C84" s="137">
        <v>86.447</v>
      </c>
      <c r="D84" s="137">
        <v>86.4587</v>
      </c>
      <c r="E84" s="167">
        <f t="shared" si="3"/>
        <v>0.011699999999990496</v>
      </c>
      <c r="F84" s="168">
        <f t="shared" si="4"/>
        <v>43.96017283483185</v>
      </c>
      <c r="G84" s="169">
        <f t="shared" si="5"/>
        <v>266.15</v>
      </c>
      <c r="H84" s="170">
        <v>79</v>
      </c>
      <c r="I84" s="142">
        <v>811.01</v>
      </c>
      <c r="J84" s="142">
        <v>544.86</v>
      </c>
    </row>
    <row r="85" spans="1:10" ht="18.75" customHeight="1">
      <c r="A85" s="131"/>
      <c r="B85" s="133">
        <v>8</v>
      </c>
      <c r="C85" s="137">
        <v>84.7963</v>
      </c>
      <c r="D85" s="137">
        <v>84.8042</v>
      </c>
      <c r="E85" s="167">
        <f t="shared" si="3"/>
        <v>0.007899999999992247</v>
      </c>
      <c r="F85" s="168">
        <f t="shared" si="4"/>
        <v>25.00316495756503</v>
      </c>
      <c r="G85" s="169">
        <f t="shared" si="5"/>
        <v>315.96</v>
      </c>
      <c r="H85" s="170">
        <v>80</v>
      </c>
      <c r="I85" s="142">
        <v>800.29</v>
      </c>
      <c r="J85" s="142">
        <v>484.33</v>
      </c>
    </row>
    <row r="86" spans="1:10" ht="18.75" customHeight="1">
      <c r="A86" s="171"/>
      <c r="B86" s="172">
        <v>9</v>
      </c>
      <c r="C86" s="173">
        <v>87.6406</v>
      </c>
      <c r="D86" s="173">
        <v>87.6569</v>
      </c>
      <c r="E86" s="174">
        <f t="shared" si="3"/>
        <v>0.01629999999998688</v>
      </c>
      <c r="F86" s="175">
        <f t="shared" si="4"/>
        <v>54.50411288700222</v>
      </c>
      <c r="G86" s="176">
        <f t="shared" si="5"/>
        <v>299.05999999999995</v>
      </c>
      <c r="H86" s="177">
        <v>81</v>
      </c>
      <c r="I86" s="178">
        <v>746.3</v>
      </c>
      <c r="J86" s="179">
        <v>447.24</v>
      </c>
    </row>
    <row r="87" spans="1:10" ht="18.75" customHeight="1">
      <c r="A87" s="180">
        <v>21312</v>
      </c>
      <c r="B87" s="181">
        <v>28</v>
      </c>
      <c r="C87" s="182">
        <v>87.2007</v>
      </c>
      <c r="D87" s="182">
        <v>87.2266</v>
      </c>
      <c r="E87" s="183">
        <f t="shared" si="3"/>
        <v>0.02590000000000714</v>
      </c>
      <c r="F87" s="184">
        <f t="shared" si="4"/>
        <v>86.05794790007687</v>
      </c>
      <c r="G87" s="185">
        <f t="shared" si="5"/>
        <v>300.96000000000004</v>
      </c>
      <c r="H87" s="181">
        <v>1</v>
      </c>
      <c r="I87" s="186">
        <v>752.22</v>
      </c>
      <c r="J87" s="186">
        <v>451.26</v>
      </c>
    </row>
    <row r="88" spans="1:10" ht="18.75" customHeight="1">
      <c r="A88" s="131"/>
      <c r="B88" s="133">
        <v>29</v>
      </c>
      <c r="C88" s="137">
        <v>85.2236</v>
      </c>
      <c r="D88" s="137">
        <v>85.2492</v>
      </c>
      <c r="E88" s="167">
        <f t="shared" si="3"/>
        <v>0.02559999999999718</v>
      </c>
      <c r="F88" s="168">
        <f t="shared" si="4"/>
        <v>83.46918813171564</v>
      </c>
      <c r="G88" s="169">
        <f t="shared" si="5"/>
        <v>306.69999999999993</v>
      </c>
      <c r="H88" s="133">
        <v>2</v>
      </c>
      <c r="I88" s="142">
        <v>812.67</v>
      </c>
      <c r="J88" s="142">
        <v>505.97</v>
      </c>
    </row>
    <row r="89" spans="1:10" ht="18.75" customHeight="1">
      <c r="A89" s="131"/>
      <c r="B89" s="181">
        <v>30</v>
      </c>
      <c r="C89" s="137">
        <v>84.9262</v>
      </c>
      <c r="D89" s="137">
        <v>84.9648</v>
      </c>
      <c r="E89" s="167">
        <f t="shared" si="3"/>
        <v>0.03860000000000241</v>
      </c>
      <c r="F89" s="168">
        <f t="shared" si="4"/>
        <v>125.06074842054888</v>
      </c>
      <c r="G89" s="169">
        <f t="shared" si="5"/>
        <v>308.65</v>
      </c>
      <c r="H89" s="181">
        <v>3</v>
      </c>
      <c r="I89" s="142">
        <v>852.68</v>
      </c>
      <c r="J89" s="142">
        <v>544.03</v>
      </c>
    </row>
    <row r="90" spans="1:10" ht="18.75" customHeight="1">
      <c r="A90" s="131">
        <v>21319</v>
      </c>
      <c r="B90" s="133">
        <v>31</v>
      </c>
      <c r="C90" s="137">
        <v>84.9088</v>
      </c>
      <c r="D90" s="137">
        <v>84.9687</v>
      </c>
      <c r="E90" s="167">
        <f t="shared" si="3"/>
        <v>0.059899999999998954</v>
      </c>
      <c r="F90" s="168">
        <f t="shared" si="4"/>
        <v>173.56281872971417</v>
      </c>
      <c r="G90" s="169">
        <f t="shared" si="5"/>
        <v>345.12</v>
      </c>
      <c r="H90" s="133">
        <v>4</v>
      </c>
      <c r="I90" s="142">
        <v>647.35</v>
      </c>
      <c r="J90" s="142">
        <v>302.23</v>
      </c>
    </row>
    <row r="91" spans="1:10" ht="18.75" customHeight="1">
      <c r="A91" s="131"/>
      <c r="B91" s="181">
        <v>32</v>
      </c>
      <c r="C91" s="137">
        <v>85.0294</v>
      </c>
      <c r="D91" s="137">
        <v>85.0795</v>
      </c>
      <c r="E91" s="167">
        <f t="shared" si="3"/>
        <v>0.05010000000000048</v>
      </c>
      <c r="F91" s="168">
        <f t="shared" si="4"/>
        <v>162.29874631507494</v>
      </c>
      <c r="G91" s="169">
        <f t="shared" si="5"/>
        <v>308.69</v>
      </c>
      <c r="H91" s="181">
        <v>5</v>
      </c>
      <c r="I91" s="142">
        <v>795.12</v>
      </c>
      <c r="J91" s="142">
        <v>486.43</v>
      </c>
    </row>
    <row r="92" spans="1:10" ht="18.75" customHeight="1">
      <c r="A92" s="131"/>
      <c r="B92" s="133">
        <v>33</v>
      </c>
      <c r="C92" s="137">
        <v>85.9714</v>
      </c>
      <c r="D92" s="137">
        <v>86.0251</v>
      </c>
      <c r="E92" s="167">
        <f t="shared" si="3"/>
        <v>0.05369999999999209</v>
      </c>
      <c r="F92" s="168">
        <f t="shared" si="4"/>
        <v>181.02140569692253</v>
      </c>
      <c r="G92" s="169">
        <f t="shared" si="5"/>
        <v>296.6500000000001</v>
      </c>
      <c r="H92" s="133">
        <v>6</v>
      </c>
      <c r="I92" s="142">
        <v>822.96</v>
      </c>
      <c r="J92" s="142">
        <v>526.31</v>
      </c>
    </row>
    <row r="93" spans="1:10" ht="18.75" customHeight="1">
      <c r="A93" s="131">
        <v>21326</v>
      </c>
      <c r="B93" s="181">
        <v>34</v>
      </c>
      <c r="C93" s="137">
        <v>83.7608</v>
      </c>
      <c r="D93" s="137">
        <v>83.7887</v>
      </c>
      <c r="E93" s="167">
        <f t="shared" si="3"/>
        <v>0.02790000000000248</v>
      </c>
      <c r="F93" s="168">
        <f t="shared" si="4"/>
        <v>95.38787650860705</v>
      </c>
      <c r="G93" s="169">
        <f t="shared" si="5"/>
        <v>292.49</v>
      </c>
      <c r="H93" s="181">
        <v>7</v>
      </c>
      <c r="I93" s="142">
        <v>820.14</v>
      </c>
      <c r="J93" s="142">
        <v>527.65</v>
      </c>
    </row>
    <row r="94" spans="1:10" ht="18.75" customHeight="1">
      <c r="A94" s="131"/>
      <c r="B94" s="133">
        <v>35</v>
      </c>
      <c r="C94" s="137">
        <v>85.0474</v>
      </c>
      <c r="D94" s="137">
        <v>85.0784</v>
      </c>
      <c r="E94" s="167">
        <f t="shared" si="3"/>
        <v>0.03100000000000591</v>
      </c>
      <c r="F94" s="168">
        <f t="shared" si="4"/>
        <v>99.77791367603051</v>
      </c>
      <c r="G94" s="169">
        <f t="shared" si="5"/>
        <v>310.68999999999994</v>
      </c>
      <c r="H94" s="133">
        <v>8</v>
      </c>
      <c r="I94" s="142">
        <v>684.79</v>
      </c>
      <c r="J94" s="142">
        <v>374.1</v>
      </c>
    </row>
    <row r="95" spans="1:10" ht="18.75" customHeight="1">
      <c r="A95" s="131"/>
      <c r="B95" s="181">
        <v>36</v>
      </c>
      <c r="C95" s="137">
        <v>84.6042</v>
      </c>
      <c r="D95" s="137">
        <v>84.6345</v>
      </c>
      <c r="E95" s="167">
        <f t="shared" si="3"/>
        <v>0.030299999999996885</v>
      </c>
      <c r="F95" s="168">
        <f t="shared" si="4"/>
        <v>101.51093838988537</v>
      </c>
      <c r="G95" s="169">
        <f t="shared" si="5"/>
        <v>298.49</v>
      </c>
      <c r="H95" s="181">
        <v>9</v>
      </c>
      <c r="I95" s="142">
        <v>690.27</v>
      </c>
      <c r="J95" s="142">
        <v>391.78</v>
      </c>
    </row>
    <row r="96" spans="1:10" ht="18.75" customHeight="1">
      <c r="A96" s="131">
        <v>21381</v>
      </c>
      <c r="B96" s="133">
        <v>19</v>
      </c>
      <c r="C96" s="137">
        <v>88.9888</v>
      </c>
      <c r="D96" s="137">
        <v>89.0007</v>
      </c>
      <c r="E96" s="167">
        <f t="shared" si="3"/>
        <v>0.011899999999997135</v>
      </c>
      <c r="F96" s="168">
        <f t="shared" si="4"/>
        <v>36.66389376712923</v>
      </c>
      <c r="G96" s="169">
        <f t="shared" si="5"/>
        <v>324.57</v>
      </c>
      <c r="H96" s="133">
        <v>10</v>
      </c>
      <c r="I96" s="142">
        <v>654.16</v>
      </c>
      <c r="J96" s="142">
        <v>329.59</v>
      </c>
    </row>
    <row r="97" spans="1:10" ht="18.75" customHeight="1">
      <c r="A97" s="131"/>
      <c r="B97" s="133">
        <v>20</v>
      </c>
      <c r="C97" s="137">
        <v>84.6945</v>
      </c>
      <c r="D97" s="137">
        <v>84.7041</v>
      </c>
      <c r="E97" s="167">
        <f aca="true" t="shared" si="6" ref="E97:E160">D97-C97</f>
        <v>0.009599999999991837</v>
      </c>
      <c r="F97" s="168">
        <f aca="true" t="shared" si="7" ref="F97:F160">((10^6)*E97/G97)</f>
        <v>28.48495638238632</v>
      </c>
      <c r="G97" s="169">
        <f aca="true" t="shared" si="8" ref="G97:G160">I97-J97</f>
        <v>337.02</v>
      </c>
      <c r="H97" s="181">
        <v>11</v>
      </c>
      <c r="I97" s="142">
        <v>657.25</v>
      </c>
      <c r="J97" s="142">
        <v>320.23</v>
      </c>
    </row>
    <row r="98" spans="1:10" ht="18.75" customHeight="1">
      <c r="A98" s="131"/>
      <c r="B98" s="133">
        <v>21</v>
      </c>
      <c r="C98" s="137">
        <v>86.402</v>
      </c>
      <c r="D98" s="137">
        <v>86.412</v>
      </c>
      <c r="E98" s="167">
        <f t="shared" si="6"/>
        <v>0.010000000000005116</v>
      </c>
      <c r="F98" s="168">
        <f t="shared" si="7"/>
        <v>31.624553303200766</v>
      </c>
      <c r="G98" s="169">
        <f t="shared" si="8"/>
        <v>316.21000000000004</v>
      </c>
      <c r="H98" s="133">
        <v>12</v>
      </c>
      <c r="I98" s="142">
        <v>663.47</v>
      </c>
      <c r="J98" s="142">
        <v>347.26</v>
      </c>
    </row>
    <row r="99" spans="1:10" ht="18.75" customHeight="1">
      <c r="A99" s="131">
        <v>21389</v>
      </c>
      <c r="B99" s="133">
        <v>22</v>
      </c>
      <c r="C99" s="137">
        <v>85.1794</v>
      </c>
      <c r="D99" s="137">
        <v>85.1986</v>
      </c>
      <c r="E99" s="167">
        <f t="shared" si="6"/>
        <v>0.019199999999997885</v>
      </c>
      <c r="F99" s="168">
        <f t="shared" si="7"/>
        <v>62.65909535930386</v>
      </c>
      <c r="G99" s="169">
        <f t="shared" si="8"/>
        <v>306.41999999999996</v>
      </c>
      <c r="H99" s="181">
        <v>13</v>
      </c>
      <c r="I99" s="142">
        <v>837.77</v>
      </c>
      <c r="J99" s="142">
        <v>531.35</v>
      </c>
    </row>
    <row r="100" spans="1:10" ht="18.75" customHeight="1">
      <c r="A100" s="131"/>
      <c r="B100" s="133">
        <v>23</v>
      </c>
      <c r="C100" s="137">
        <v>87.7312</v>
      </c>
      <c r="D100" s="137">
        <v>87.7503</v>
      </c>
      <c r="E100" s="167">
        <f t="shared" si="6"/>
        <v>0.019099999999994566</v>
      </c>
      <c r="F100" s="168">
        <f t="shared" si="7"/>
        <v>67.07638279190365</v>
      </c>
      <c r="G100" s="169">
        <f t="shared" si="8"/>
        <v>284.75</v>
      </c>
      <c r="H100" s="133">
        <v>14</v>
      </c>
      <c r="I100" s="142">
        <v>658.4</v>
      </c>
      <c r="J100" s="142">
        <v>373.65</v>
      </c>
    </row>
    <row r="101" spans="1:10" ht="18.75" customHeight="1">
      <c r="A101" s="131"/>
      <c r="B101" s="133">
        <v>24</v>
      </c>
      <c r="C101" s="137">
        <v>88.1016</v>
      </c>
      <c r="D101" s="137">
        <v>88.1228</v>
      </c>
      <c r="E101" s="167">
        <f t="shared" si="6"/>
        <v>0.021199999999993224</v>
      </c>
      <c r="F101" s="168">
        <f t="shared" si="7"/>
        <v>74.6820727797697</v>
      </c>
      <c r="G101" s="169">
        <f t="shared" si="8"/>
        <v>283.87</v>
      </c>
      <c r="H101" s="181">
        <v>15</v>
      </c>
      <c r="I101" s="142">
        <v>682.4</v>
      </c>
      <c r="J101" s="142">
        <v>398.53</v>
      </c>
    </row>
    <row r="102" spans="1:10" ht="18.75" customHeight="1">
      <c r="A102" s="131">
        <v>21394</v>
      </c>
      <c r="B102" s="133">
        <v>25</v>
      </c>
      <c r="C102" s="137">
        <v>87.0772</v>
      </c>
      <c r="D102" s="137">
        <v>87.0964</v>
      </c>
      <c r="E102" s="167">
        <f t="shared" si="6"/>
        <v>0.019199999999997885</v>
      </c>
      <c r="F102" s="168">
        <f t="shared" si="7"/>
        <v>59.83731729360142</v>
      </c>
      <c r="G102" s="169">
        <f t="shared" si="8"/>
        <v>320.86999999999995</v>
      </c>
      <c r="H102" s="133">
        <v>16</v>
      </c>
      <c r="I102" s="142">
        <v>832.8</v>
      </c>
      <c r="J102" s="142">
        <v>511.93</v>
      </c>
    </row>
    <row r="103" spans="1:10" ht="18.75" customHeight="1">
      <c r="A103" s="131"/>
      <c r="B103" s="133">
        <v>26</v>
      </c>
      <c r="C103" s="137">
        <v>85.8415</v>
      </c>
      <c r="D103" s="137">
        <v>85.856</v>
      </c>
      <c r="E103" s="167">
        <f t="shared" si="6"/>
        <v>0.014499999999998181</v>
      </c>
      <c r="F103" s="168">
        <f t="shared" si="7"/>
        <v>44.64423165737302</v>
      </c>
      <c r="G103" s="169">
        <f t="shared" si="8"/>
        <v>324.78999999999996</v>
      </c>
      <c r="H103" s="181">
        <v>17</v>
      </c>
      <c r="I103" s="142">
        <v>639.14</v>
      </c>
      <c r="J103" s="142">
        <v>314.35</v>
      </c>
    </row>
    <row r="104" spans="1:10" ht="18.75" customHeight="1">
      <c r="A104" s="131"/>
      <c r="B104" s="133">
        <v>27</v>
      </c>
      <c r="C104" s="137">
        <v>86.348</v>
      </c>
      <c r="D104" s="137">
        <v>86.3621</v>
      </c>
      <c r="E104" s="167">
        <f t="shared" si="6"/>
        <v>0.014099999999999113</v>
      </c>
      <c r="F104" s="168">
        <f t="shared" si="7"/>
        <v>46.088974602030234</v>
      </c>
      <c r="G104" s="169">
        <f t="shared" si="8"/>
        <v>305.93000000000006</v>
      </c>
      <c r="H104" s="133">
        <v>18</v>
      </c>
      <c r="I104" s="142">
        <v>829.58</v>
      </c>
      <c r="J104" s="142">
        <v>523.65</v>
      </c>
    </row>
    <row r="105" spans="1:10" ht="18.75" customHeight="1">
      <c r="A105" s="131">
        <v>21401</v>
      </c>
      <c r="B105" s="133">
        <v>19</v>
      </c>
      <c r="C105" s="137">
        <v>88.9565</v>
      </c>
      <c r="D105" s="137">
        <v>89.0444</v>
      </c>
      <c r="E105" s="167">
        <f t="shared" si="6"/>
        <v>0.08789999999999054</v>
      </c>
      <c r="F105" s="168">
        <f t="shared" si="7"/>
        <v>280.9024670842086</v>
      </c>
      <c r="G105" s="169">
        <f t="shared" si="8"/>
        <v>312.91999999999996</v>
      </c>
      <c r="H105" s="181">
        <v>19</v>
      </c>
      <c r="I105" s="142">
        <v>810.56</v>
      </c>
      <c r="J105" s="142">
        <v>497.64</v>
      </c>
    </row>
    <row r="106" spans="1:10" ht="23.25">
      <c r="A106" s="131"/>
      <c r="B106" s="133">
        <v>20</v>
      </c>
      <c r="C106" s="137">
        <v>84.6496</v>
      </c>
      <c r="D106" s="137">
        <v>84.7489</v>
      </c>
      <c r="E106" s="167">
        <f t="shared" si="6"/>
        <v>0.0992999999999995</v>
      </c>
      <c r="F106" s="168">
        <f t="shared" si="7"/>
        <v>336.701478367013</v>
      </c>
      <c r="G106" s="169">
        <f t="shared" si="8"/>
        <v>294.9200000000001</v>
      </c>
      <c r="H106" s="133">
        <v>20</v>
      </c>
      <c r="I106" s="142">
        <v>839.22</v>
      </c>
      <c r="J106" s="142">
        <v>544.3</v>
      </c>
    </row>
    <row r="107" spans="1:10" ht="23.25">
      <c r="A107" s="131"/>
      <c r="B107" s="133">
        <v>21</v>
      </c>
      <c r="C107" s="137">
        <v>86.3438</v>
      </c>
      <c r="D107" s="137">
        <v>86.4389</v>
      </c>
      <c r="E107" s="167">
        <f t="shared" si="6"/>
        <v>0.09510000000000218</v>
      </c>
      <c r="F107" s="168">
        <f t="shared" si="7"/>
        <v>264.4090416214924</v>
      </c>
      <c r="G107" s="169">
        <f t="shared" si="8"/>
        <v>359.6700000000001</v>
      </c>
      <c r="H107" s="181">
        <v>21</v>
      </c>
      <c r="I107" s="142">
        <v>699.45</v>
      </c>
      <c r="J107" s="142">
        <v>339.78</v>
      </c>
    </row>
    <row r="108" spans="1:10" ht="23.25">
      <c r="A108" s="131">
        <v>21416</v>
      </c>
      <c r="B108" s="133">
        <v>22</v>
      </c>
      <c r="C108" s="137">
        <v>85.1262</v>
      </c>
      <c r="D108" s="137">
        <v>85.1604</v>
      </c>
      <c r="E108" s="167">
        <f t="shared" si="6"/>
        <v>0.034199999999998454</v>
      </c>
      <c r="F108" s="168">
        <f t="shared" si="7"/>
        <v>123.72476665942574</v>
      </c>
      <c r="G108" s="169">
        <f t="shared" si="8"/>
        <v>276.41999999999996</v>
      </c>
      <c r="H108" s="133">
        <v>22</v>
      </c>
      <c r="I108" s="142">
        <v>802.29</v>
      </c>
      <c r="J108" s="142">
        <v>525.87</v>
      </c>
    </row>
    <row r="109" spans="1:10" ht="23.25">
      <c r="A109" s="131"/>
      <c r="B109" s="133">
        <v>23</v>
      </c>
      <c r="C109" s="137">
        <v>87.6763</v>
      </c>
      <c r="D109" s="137">
        <v>87.6987</v>
      </c>
      <c r="E109" s="167">
        <f t="shared" si="6"/>
        <v>0.02240000000000464</v>
      </c>
      <c r="F109" s="168">
        <f t="shared" si="7"/>
        <v>85.57457212715708</v>
      </c>
      <c r="G109" s="169">
        <f t="shared" si="8"/>
        <v>261.76</v>
      </c>
      <c r="H109" s="181">
        <v>23</v>
      </c>
      <c r="I109" s="142">
        <v>828.25</v>
      </c>
      <c r="J109" s="142">
        <v>566.49</v>
      </c>
    </row>
    <row r="110" spans="1:10" ht="23.25">
      <c r="A110" s="131"/>
      <c r="B110" s="133">
        <v>24</v>
      </c>
      <c r="C110" s="137">
        <v>88.0792</v>
      </c>
      <c r="D110" s="137">
        <v>88.1114</v>
      </c>
      <c r="E110" s="167">
        <f t="shared" si="6"/>
        <v>0.032200000000003115</v>
      </c>
      <c r="F110" s="168">
        <f t="shared" si="7"/>
        <v>89.9064637721712</v>
      </c>
      <c r="G110" s="169">
        <f t="shared" si="8"/>
        <v>358.15000000000003</v>
      </c>
      <c r="H110" s="133">
        <v>24</v>
      </c>
      <c r="I110" s="142">
        <v>697.7</v>
      </c>
      <c r="J110" s="142">
        <v>339.55</v>
      </c>
    </row>
    <row r="111" spans="1:10" ht="23.25">
      <c r="A111" s="131">
        <v>21422</v>
      </c>
      <c r="B111" s="133">
        <v>25</v>
      </c>
      <c r="C111" s="137">
        <v>87.0634</v>
      </c>
      <c r="D111" s="137">
        <v>87.1087</v>
      </c>
      <c r="E111" s="167">
        <f t="shared" si="6"/>
        <v>0.04529999999999745</v>
      </c>
      <c r="F111" s="168">
        <f t="shared" si="7"/>
        <v>158.6578873633982</v>
      </c>
      <c r="G111" s="169">
        <f t="shared" si="8"/>
        <v>285.52</v>
      </c>
      <c r="H111" s="181">
        <v>25</v>
      </c>
      <c r="I111" s="142">
        <v>717.02</v>
      </c>
      <c r="J111" s="142">
        <v>431.5</v>
      </c>
    </row>
    <row r="112" spans="1:10" ht="23.25">
      <c r="A112" s="131"/>
      <c r="B112" s="133">
        <v>26</v>
      </c>
      <c r="C112" s="137">
        <v>85.7857</v>
      </c>
      <c r="D112" s="137">
        <v>85.818</v>
      </c>
      <c r="E112" s="167">
        <f t="shared" si="6"/>
        <v>0.032299999999992224</v>
      </c>
      <c r="F112" s="168">
        <f t="shared" si="7"/>
        <v>96.15098383589502</v>
      </c>
      <c r="G112" s="169">
        <f t="shared" si="8"/>
        <v>335.93000000000006</v>
      </c>
      <c r="H112" s="133">
        <v>26</v>
      </c>
      <c r="I112" s="142">
        <v>755.95</v>
      </c>
      <c r="J112" s="142">
        <v>420.02</v>
      </c>
    </row>
    <row r="113" spans="1:10" ht="23.25">
      <c r="A113" s="131"/>
      <c r="B113" s="133">
        <v>27</v>
      </c>
      <c r="C113" s="137">
        <v>86.3321</v>
      </c>
      <c r="D113" s="137">
        <v>86.3715</v>
      </c>
      <c r="E113" s="167">
        <f t="shared" si="6"/>
        <v>0.039400000000000546</v>
      </c>
      <c r="F113" s="168">
        <f t="shared" si="7"/>
        <v>118.0701228648503</v>
      </c>
      <c r="G113" s="169">
        <f t="shared" si="8"/>
        <v>333.7</v>
      </c>
      <c r="H113" s="181">
        <v>27</v>
      </c>
      <c r="I113" s="142">
        <v>671.38</v>
      </c>
      <c r="J113" s="142">
        <v>337.68</v>
      </c>
    </row>
    <row r="114" spans="1:10" ht="23.25">
      <c r="A114" s="131">
        <v>21437</v>
      </c>
      <c r="B114" s="133">
        <v>19</v>
      </c>
      <c r="C114" s="137">
        <v>88.9414</v>
      </c>
      <c r="D114" s="137">
        <v>88.9651</v>
      </c>
      <c r="E114" s="167">
        <f t="shared" si="6"/>
        <v>0.02370000000000516</v>
      </c>
      <c r="F114" s="168">
        <f t="shared" si="7"/>
        <v>73.3178654292503</v>
      </c>
      <c r="G114" s="169">
        <f t="shared" si="8"/>
        <v>323.25</v>
      </c>
      <c r="H114" s="133">
        <v>28</v>
      </c>
      <c r="I114" s="142">
        <v>854.52</v>
      </c>
      <c r="J114" s="142">
        <v>531.27</v>
      </c>
    </row>
    <row r="115" spans="1:10" ht="23.25">
      <c r="A115" s="131"/>
      <c r="B115" s="133">
        <v>20</v>
      </c>
      <c r="C115" s="137">
        <v>84.6532</v>
      </c>
      <c r="D115" s="137">
        <v>84.6767</v>
      </c>
      <c r="E115" s="167">
        <f t="shared" si="6"/>
        <v>0.023499999999998522</v>
      </c>
      <c r="F115" s="168">
        <f t="shared" si="7"/>
        <v>73.26806759368499</v>
      </c>
      <c r="G115" s="169">
        <f t="shared" si="8"/>
        <v>320.74</v>
      </c>
      <c r="H115" s="181">
        <v>29</v>
      </c>
      <c r="I115" s="142">
        <v>852.2</v>
      </c>
      <c r="J115" s="142">
        <v>531.46</v>
      </c>
    </row>
    <row r="116" spans="1:10" ht="23.25">
      <c r="A116" s="131"/>
      <c r="B116" s="133">
        <v>21</v>
      </c>
      <c r="C116" s="137">
        <v>86.3567</v>
      </c>
      <c r="D116" s="137">
        <v>86.3788</v>
      </c>
      <c r="E116" s="167">
        <f t="shared" si="6"/>
        <v>0.02209999999999468</v>
      </c>
      <c r="F116" s="168">
        <f t="shared" si="7"/>
        <v>62.93248284305232</v>
      </c>
      <c r="G116" s="169">
        <f t="shared" si="8"/>
        <v>351.16999999999996</v>
      </c>
      <c r="H116" s="133">
        <v>30</v>
      </c>
      <c r="I116" s="142">
        <v>749.15</v>
      </c>
      <c r="J116" s="142">
        <v>397.98</v>
      </c>
    </row>
    <row r="117" spans="1:10" ht="23.25">
      <c r="A117" s="131">
        <v>21443</v>
      </c>
      <c r="B117" s="133">
        <v>22</v>
      </c>
      <c r="C117" s="137">
        <v>85.136</v>
      </c>
      <c r="D117" s="137">
        <v>85.1665</v>
      </c>
      <c r="E117" s="167">
        <f t="shared" si="6"/>
        <v>0.030500000000003524</v>
      </c>
      <c r="F117" s="168">
        <f t="shared" si="7"/>
        <v>82.66030679170558</v>
      </c>
      <c r="G117" s="169">
        <f t="shared" si="8"/>
        <v>368.98</v>
      </c>
      <c r="H117" s="181">
        <v>31</v>
      </c>
      <c r="I117" s="142">
        <v>716.08</v>
      </c>
      <c r="J117" s="142">
        <v>347.1</v>
      </c>
    </row>
    <row r="118" spans="1:10" ht="23.25">
      <c r="A118" s="131"/>
      <c r="B118" s="133">
        <v>23</v>
      </c>
      <c r="C118" s="137">
        <v>87.7005</v>
      </c>
      <c r="D118" s="137">
        <v>87.7245</v>
      </c>
      <c r="E118" s="167">
        <f t="shared" si="6"/>
        <v>0.02400000000000091</v>
      </c>
      <c r="F118" s="168">
        <f t="shared" si="7"/>
        <v>73.38103100348837</v>
      </c>
      <c r="G118" s="169">
        <f t="shared" si="8"/>
        <v>327.06</v>
      </c>
      <c r="H118" s="133">
        <v>32</v>
      </c>
      <c r="I118" s="142">
        <v>802.77</v>
      </c>
      <c r="J118" s="142">
        <v>475.71</v>
      </c>
    </row>
    <row r="119" spans="1:10" ht="23.25">
      <c r="A119" s="131"/>
      <c r="B119" s="133">
        <v>24</v>
      </c>
      <c r="C119" s="137">
        <v>88.0758</v>
      </c>
      <c r="D119" s="137">
        <v>88.0941</v>
      </c>
      <c r="E119" s="167">
        <f t="shared" si="6"/>
        <v>0.01829999999999643</v>
      </c>
      <c r="F119" s="168">
        <f t="shared" si="7"/>
        <v>56.93308029740981</v>
      </c>
      <c r="G119" s="169">
        <f t="shared" si="8"/>
        <v>321.42999999999995</v>
      </c>
      <c r="H119" s="181">
        <v>33</v>
      </c>
      <c r="I119" s="142">
        <v>827.53</v>
      </c>
      <c r="J119" s="142">
        <v>506.1</v>
      </c>
    </row>
    <row r="120" spans="1:10" ht="23.25">
      <c r="A120" s="131">
        <v>21451</v>
      </c>
      <c r="B120" s="133">
        <v>25</v>
      </c>
      <c r="C120" s="137">
        <v>87.0585</v>
      </c>
      <c r="D120" s="137">
        <v>87.0745</v>
      </c>
      <c r="E120" s="167">
        <f t="shared" si="6"/>
        <v>0.016000000000005343</v>
      </c>
      <c r="F120" s="168">
        <f t="shared" si="7"/>
        <v>44.105080353958</v>
      </c>
      <c r="G120" s="169">
        <f t="shared" si="8"/>
        <v>362.77</v>
      </c>
      <c r="H120" s="133">
        <v>34</v>
      </c>
      <c r="I120" s="142">
        <v>665.12</v>
      </c>
      <c r="J120" s="142">
        <v>302.35</v>
      </c>
    </row>
    <row r="121" spans="1:10" ht="23.25">
      <c r="A121" s="131"/>
      <c r="B121" s="133">
        <v>26</v>
      </c>
      <c r="C121" s="137">
        <v>85.8176</v>
      </c>
      <c r="D121" s="137">
        <v>85.8363</v>
      </c>
      <c r="E121" s="167">
        <f t="shared" si="6"/>
        <v>0.018699999999995498</v>
      </c>
      <c r="F121" s="168">
        <f t="shared" si="7"/>
        <v>65.0842266462324</v>
      </c>
      <c r="G121" s="169">
        <f t="shared" si="8"/>
        <v>287.32000000000005</v>
      </c>
      <c r="H121" s="181">
        <v>35</v>
      </c>
      <c r="I121" s="142">
        <v>835.33</v>
      </c>
      <c r="J121" s="142">
        <v>548.01</v>
      </c>
    </row>
    <row r="122" spans="1:10" ht="23.25">
      <c r="A122" s="131"/>
      <c r="B122" s="133">
        <v>27</v>
      </c>
      <c r="C122" s="137">
        <v>86.322</v>
      </c>
      <c r="D122" s="137">
        <v>86.3393</v>
      </c>
      <c r="E122" s="167">
        <f t="shared" si="6"/>
        <v>0.017299999999991655</v>
      </c>
      <c r="F122" s="168">
        <f t="shared" si="7"/>
        <v>60.25355252156469</v>
      </c>
      <c r="G122" s="169">
        <f t="shared" si="8"/>
        <v>287.12</v>
      </c>
      <c r="H122" s="133">
        <v>36</v>
      </c>
      <c r="I122" s="142">
        <v>835.89</v>
      </c>
      <c r="J122" s="142">
        <v>548.77</v>
      </c>
    </row>
    <row r="123" spans="1:10" ht="23.25">
      <c r="A123" s="131">
        <v>21465</v>
      </c>
      <c r="B123" s="133">
        <v>28</v>
      </c>
      <c r="C123" s="137">
        <v>87.1724</v>
      </c>
      <c r="D123" s="137">
        <v>87.1944</v>
      </c>
      <c r="E123" s="167">
        <f t="shared" si="6"/>
        <v>0.02200000000000557</v>
      </c>
      <c r="F123" s="168">
        <f t="shared" si="7"/>
        <v>60.5410165387203</v>
      </c>
      <c r="G123" s="169">
        <f t="shared" si="8"/>
        <v>363.39</v>
      </c>
      <c r="H123" s="181">
        <v>37</v>
      </c>
      <c r="I123" s="142">
        <v>778.86</v>
      </c>
      <c r="J123" s="142">
        <v>415.47</v>
      </c>
    </row>
    <row r="124" spans="1:10" ht="23.25">
      <c r="A124" s="131"/>
      <c r="B124" s="133">
        <v>29</v>
      </c>
      <c r="C124" s="137">
        <v>85.198</v>
      </c>
      <c r="D124" s="137">
        <v>85.2162</v>
      </c>
      <c r="E124" s="167">
        <f t="shared" si="6"/>
        <v>0.01820000000000732</v>
      </c>
      <c r="F124" s="168">
        <f t="shared" si="7"/>
        <v>59.49656750574474</v>
      </c>
      <c r="G124" s="169">
        <f t="shared" si="8"/>
        <v>305.90000000000003</v>
      </c>
      <c r="H124" s="133">
        <v>38</v>
      </c>
      <c r="I124" s="142">
        <v>683.33</v>
      </c>
      <c r="J124" s="142">
        <v>377.43</v>
      </c>
    </row>
    <row r="125" spans="1:10" ht="23.25">
      <c r="A125" s="131"/>
      <c r="B125" s="133">
        <v>30</v>
      </c>
      <c r="C125" s="137">
        <v>84.9297</v>
      </c>
      <c r="D125" s="137">
        <v>84.9524</v>
      </c>
      <c r="E125" s="167">
        <f t="shared" si="6"/>
        <v>0.022700000000000387</v>
      </c>
      <c r="F125" s="168">
        <f t="shared" si="7"/>
        <v>73.13144329897032</v>
      </c>
      <c r="G125" s="169">
        <f t="shared" si="8"/>
        <v>310.4</v>
      </c>
      <c r="H125" s="181">
        <v>39</v>
      </c>
      <c r="I125" s="142">
        <v>851.86</v>
      </c>
      <c r="J125" s="142">
        <v>541.46</v>
      </c>
    </row>
    <row r="126" spans="1:10" ht="23.25">
      <c r="A126" s="131">
        <v>21473</v>
      </c>
      <c r="B126" s="133">
        <v>31</v>
      </c>
      <c r="C126" s="137">
        <v>84.8311</v>
      </c>
      <c r="D126" s="137">
        <v>84.8569</v>
      </c>
      <c r="E126" s="167">
        <f t="shared" si="6"/>
        <v>0.02579999999998961</v>
      </c>
      <c r="F126" s="168">
        <f t="shared" si="7"/>
        <v>89.64870217863586</v>
      </c>
      <c r="G126" s="169">
        <f t="shared" si="8"/>
        <v>287.78999999999996</v>
      </c>
      <c r="H126" s="133">
        <v>40</v>
      </c>
      <c r="I126" s="142">
        <v>719.43</v>
      </c>
      <c r="J126" s="142">
        <v>431.64</v>
      </c>
    </row>
    <row r="127" spans="1:10" ht="23.25">
      <c r="A127" s="131"/>
      <c r="B127" s="133">
        <v>32</v>
      </c>
      <c r="C127" s="137">
        <v>84.9854</v>
      </c>
      <c r="D127" s="137">
        <v>85.0154</v>
      </c>
      <c r="E127" s="167">
        <f t="shared" si="6"/>
        <v>0.030000000000001137</v>
      </c>
      <c r="F127" s="168">
        <f t="shared" si="7"/>
        <v>83.43763037130063</v>
      </c>
      <c r="G127" s="169">
        <f t="shared" si="8"/>
        <v>359.54999999999995</v>
      </c>
      <c r="H127" s="181">
        <v>41</v>
      </c>
      <c r="I127" s="142">
        <v>728.65</v>
      </c>
      <c r="J127" s="142">
        <v>369.1</v>
      </c>
    </row>
    <row r="128" spans="1:10" ht="23.25">
      <c r="A128" s="131"/>
      <c r="B128" s="133">
        <v>33</v>
      </c>
      <c r="C128" s="137">
        <v>85.9301</v>
      </c>
      <c r="D128" s="137">
        <v>85.9576</v>
      </c>
      <c r="E128" s="167">
        <f t="shared" si="6"/>
        <v>0.02750000000000341</v>
      </c>
      <c r="F128" s="168">
        <f t="shared" si="7"/>
        <v>82.46866190848502</v>
      </c>
      <c r="G128" s="169">
        <f t="shared" si="8"/>
        <v>333.46</v>
      </c>
      <c r="H128" s="133">
        <v>42</v>
      </c>
      <c r="I128" s="142">
        <v>694.9</v>
      </c>
      <c r="J128" s="142">
        <v>361.44</v>
      </c>
    </row>
    <row r="129" spans="1:10" ht="23.25">
      <c r="A129" s="131">
        <v>21480</v>
      </c>
      <c r="B129" s="133">
        <v>34</v>
      </c>
      <c r="C129" s="137">
        <v>83.6974</v>
      </c>
      <c r="D129" s="137">
        <v>83.7145</v>
      </c>
      <c r="E129" s="167">
        <f t="shared" si="6"/>
        <v>0.017099999999999227</v>
      </c>
      <c r="F129" s="168">
        <f t="shared" si="7"/>
        <v>57.471264367813504</v>
      </c>
      <c r="G129" s="169">
        <f t="shared" si="8"/>
        <v>297.53999999999996</v>
      </c>
      <c r="H129" s="181">
        <v>43</v>
      </c>
      <c r="I129" s="142">
        <v>848.13</v>
      </c>
      <c r="J129" s="142">
        <v>550.59</v>
      </c>
    </row>
    <row r="130" spans="1:10" ht="23.25">
      <c r="A130" s="131"/>
      <c r="B130" s="133">
        <v>35</v>
      </c>
      <c r="C130" s="137">
        <v>84.9809</v>
      </c>
      <c r="D130" s="137">
        <v>84.9996</v>
      </c>
      <c r="E130" s="167">
        <f t="shared" si="6"/>
        <v>0.018699999999995498</v>
      </c>
      <c r="F130" s="168">
        <f t="shared" si="7"/>
        <v>60.2351425350153</v>
      </c>
      <c r="G130" s="169">
        <f t="shared" si="8"/>
        <v>310.44999999999993</v>
      </c>
      <c r="H130" s="133">
        <v>44</v>
      </c>
      <c r="I130" s="142">
        <v>801.67</v>
      </c>
      <c r="J130" s="142">
        <v>491.22</v>
      </c>
    </row>
    <row r="131" spans="1:10" ht="23.25">
      <c r="A131" s="131"/>
      <c r="B131" s="133">
        <v>36</v>
      </c>
      <c r="C131" s="137">
        <v>84.5459</v>
      </c>
      <c r="D131" s="137">
        <v>84.5583</v>
      </c>
      <c r="E131" s="167">
        <f t="shared" si="6"/>
        <v>0.012399999999999523</v>
      </c>
      <c r="F131" s="168">
        <f t="shared" si="7"/>
        <v>38.7004150931604</v>
      </c>
      <c r="G131" s="169">
        <f t="shared" si="8"/>
        <v>320.40999999999997</v>
      </c>
      <c r="H131" s="181">
        <v>45</v>
      </c>
      <c r="I131" s="142">
        <v>688.05</v>
      </c>
      <c r="J131" s="142">
        <v>367.64</v>
      </c>
    </row>
    <row r="132" spans="1:10" ht="23.25">
      <c r="A132" s="131">
        <v>21522</v>
      </c>
      <c r="B132" s="133">
        <v>19</v>
      </c>
      <c r="C132" s="137">
        <v>88.9597</v>
      </c>
      <c r="D132" s="137">
        <v>88.9797</v>
      </c>
      <c r="E132" s="167">
        <f t="shared" si="6"/>
        <v>0.01999999999999602</v>
      </c>
      <c r="F132" s="168">
        <f t="shared" si="7"/>
        <v>60.75703262651443</v>
      </c>
      <c r="G132" s="169">
        <f t="shared" si="8"/>
        <v>329.18</v>
      </c>
      <c r="H132" s="133">
        <v>46</v>
      </c>
      <c r="I132" s="142">
        <v>691.73</v>
      </c>
      <c r="J132" s="142">
        <v>362.55</v>
      </c>
    </row>
    <row r="133" spans="1:10" ht="23.25">
      <c r="A133" s="131"/>
      <c r="B133" s="133">
        <v>20</v>
      </c>
      <c r="C133" s="137">
        <v>84.632</v>
      </c>
      <c r="D133" s="137">
        <v>84.6509</v>
      </c>
      <c r="E133" s="167">
        <f t="shared" si="6"/>
        <v>0.018899999999987926</v>
      </c>
      <c r="F133" s="168">
        <f t="shared" si="7"/>
        <v>56.52590022726379</v>
      </c>
      <c r="G133" s="169">
        <f t="shared" si="8"/>
        <v>334.36000000000007</v>
      </c>
      <c r="H133" s="181">
        <v>47</v>
      </c>
      <c r="I133" s="142">
        <v>707.94</v>
      </c>
      <c r="J133" s="142">
        <v>373.58</v>
      </c>
    </row>
    <row r="134" spans="1:10" ht="23.25">
      <c r="A134" s="131"/>
      <c r="B134" s="133">
        <v>21</v>
      </c>
      <c r="C134" s="137">
        <v>86.297</v>
      </c>
      <c r="D134" s="137">
        <v>86.3191</v>
      </c>
      <c r="E134" s="167">
        <f t="shared" si="6"/>
        <v>0.02210000000000889</v>
      </c>
      <c r="F134" s="168">
        <f t="shared" si="7"/>
        <v>64.33395435493972</v>
      </c>
      <c r="G134" s="169">
        <f t="shared" si="8"/>
        <v>343.52</v>
      </c>
      <c r="H134" s="133">
        <v>48</v>
      </c>
      <c r="I134" s="142">
        <v>741.52</v>
      </c>
      <c r="J134" s="142">
        <v>398</v>
      </c>
    </row>
    <row r="135" spans="1:10" ht="23.25">
      <c r="A135" s="131">
        <v>21532</v>
      </c>
      <c r="B135" s="133">
        <v>22</v>
      </c>
      <c r="C135" s="137">
        <v>85.1176</v>
      </c>
      <c r="D135" s="137">
        <v>85.1589</v>
      </c>
      <c r="E135" s="167">
        <f t="shared" si="6"/>
        <v>0.041300000000006776</v>
      </c>
      <c r="F135" s="168">
        <f t="shared" si="7"/>
        <v>136.24517533733638</v>
      </c>
      <c r="G135" s="169">
        <f t="shared" si="8"/>
        <v>303.13</v>
      </c>
      <c r="H135" s="181">
        <v>49</v>
      </c>
      <c r="I135" s="142">
        <v>822.15</v>
      </c>
      <c r="J135" s="142">
        <v>519.02</v>
      </c>
    </row>
    <row r="136" spans="1:10" ht="23.25">
      <c r="A136" s="131"/>
      <c r="B136" s="133">
        <v>23</v>
      </c>
      <c r="C136" s="137">
        <v>87.6745</v>
      </c>
      <c r="D136" s="137">
        <v>87.7227</v>
      </c>
      <c r="E136" s="167">
        <f t="shared" si="6"/>
        <v>0.04820000000000846</v>
      </c>
      <c r="F136" s="168">
        <f t="shared" si="7"/>
        <v>134.8440341306713</v>
      </c>
      <c r="G136" s="169">
        <f t="shared" si="8"/>
        <v>357.45</v>
      </c>
      <c r="H136" s="133">
        <v>50</v>
      </c>
      <c r="I136" s="142">
        <v>725.41</v>
      </c>
      <c r="J136" s="142">
        <v>367.96</v>
      </c>
    </row>
    <row r="137" spans="1:10" ht="23.25">
      <c r="A137" s="131"/>
      <c r="B137" s="133">
        <v>24</v>
      </c>
      <c r="C137" s="137">
        <v>88.034</v>
      </c>
      <c r="D137" s="137">
        <v>88.0825</v>
      </c>
      <c r="E137" s="167">
        <f t="shared" si="6"/>
        <v>0.048499999999989996</v>
      </c>
      <c r="F137" s="168">
        <f t="shared" si="7"/>
        <v>135.19163763063415</v>
      </c>
      <c r="G137" s="169">
        <f t="shared" si="8"/>
        <v>358.75</v>
      </c>
      <c r="H137" s="181">
        <v>51</v>
      </c>
      <c r="I137" s="142">
        <v>705.86</v>
      </c>
      <c r="J137" s="142">
        <v>347.11</v>
      </c>
    </row>
    <row r="138" spans="1:10" ht="23.25">
      <c r="A138" s="131">
        <v>21545</v>
      </c>
      <c r="B138" s="133">
        <v>25</v>
      </c>
      <c r="C138" s="137">
        <v>87.0678</v>
      </c>
      <c r="D138" s="137">
        <v>87.0904</v>
      </c>
      <c r="E138" s="167">
        <f t="shared" si="6"/>
        <v>0.022599999999997067</v>
      </c>
      <c r="F138" s="168">
        <f t="shared" si="7"/>
        <v>68.3584888539278</v>
      </c>
      <c r="G138" s="169">
        <f t="shared" si="8"/>
        <v>330.60999999999996</v>
      </c>
      <c r="H138" s="133">
        <v>52</v>
      </c>
      <c r="I138" s="142">
        <v>729.05</v>
      </c>
      <c r="J138" s="142">
        <v>398.44</v>
      </c>
    </row>
    <row r="139" spans="1:10" ht="23.25">
      <c r="A139" s="131"/>
      <c r="B139" s="133">
        <v>26</v>
      </c>
      <c r="C139" s="137">
        <v>85.844</v>
      </c>
      <c r="D139" s="137">
        <v>85.8696</v>
      </c>
      <c r="E139" s="167">
        <f t="shared" si="6"/>
        <v>0.02560000000001139</v>
      </c>
      <c r="F139" s="168">
        <f t="shared" si="7"/>
        <v>81.18479053693396</v>
      </c>
      <c r="G139" s="169">
        <f t="shared" si="8"/>
        <v>315.33000000000004</v>
      </c>
      <c r="H139" s="181">
        <v>53</v>
      </c>
      <c r="I139" s="142">
        <v>851.74</v>
      </c>
      <c r="J139" s="142">
        <v>536.41</v>
      </c>
    </row>
    <row r="140" spans="1:10" ht="23.25">
      <c r="A140" s="131"/>
      <c r="B140" s="133">
        <v>27</v>
      </c>
      <c r="C140" s="137">
        <v>86.3288</v>
      </c>
      <c r="D140" s="137">
        <v>86.3538</v>
      </c>
      <c r="E140" s="167">
        <f t="shared" si="6"/>
        <v>0.025000000000005684</v>
      </c>
      <c r="F140" s="168">
        <f t="shared" si="7"/>
        <v>78.17141427724489</v>
      </c>
      <c r="G140" s="169">
        <f t="shared" si="8"/>
        <v>319.80999999999995</v>
      </c>
      <c r="H140" s="133">
        <v>54</v>
      </c>
      <c r="I140" s="142">
        <v>857.18</v>
      </c>
      <c r="J140" s="142">
        <v>537.37</v>
      </c>
    </row>
    <row r="141" spans="1:10" ht="23.25">
      <c r="A141" s="131">
        <v>21533</v>
      </c>
      <c r="B141" s="133">
        <v>28</v>
      </c>
      <c r="C141" s="137">
        <v>87.2265</v>
      </c>
      <c r="D141" s="137">
        <v>87.2346</v>
      </c>
      <c r="E141" s="167">
        <f t="shared" si="6"/>
        <v>0.008099999999998886</v>
      </c>
      <c r="F141" s="168">
        <f t="shared" si="7"/>
        <v>25.203024362920086</v>
      </c>
      <c r="G141" s="169">
        <f t="shared" si="8"/>
        <v>321.39</v>
      </c>
      <c r="H141" s="181">
        <v>55</v>
      </c>
      <c r="I141" s="142">
        <v>675.16</v>
      </c>
      <c r="J141" s="142">
        <v>353.77</v>
      </c>
    </row>
    <row r="142" spans="1:10" ht="23.25">
      <c r="A142" s="131"/>
      <c r="B142" s="133">
        <v>29</v>
      </c>
      <c r="C142" s="137">
        <v>85.2746</v>
      </c>
      <c r="D142" s="137">
        <v>85.2831</v>
      </c>
      <c r="E142" s="167">
        <f t="shared" si="6"/>
        <v>0.008499999999997954</v>
      </c>
      <c r="F142" s="168">
        <f t="shared" si="7"/>
        <v>28.53977101030102</v>
      </c>
      <c r="G142" s="169">
        <f t="shared" si="8"/>
        <v>297.83000000000004</v>
      </c>
      <c r="H142" s="133">
        <v>56</v>
      </c>
      <c r="I142" s="142">
        <v>691.85</v>
      </c>
      <c r="J142" s="142">
        <v>394.02</v>
      </c>
    </row>
    <row r="143" spans="1:10" ht="23.25">
      <c r="A143" s="131"/>
      <c r="B143" s="133">
        <v>30</v>
      </c>
      <c r="C143" s="137">
        <v>84.9631</v>
      </c>
      <c r="D143" s="137">
        <v>84.9721</v>
      </c>
      <c r="E143" s="167">
        <f t="shared" si="6"/>
        <v>0.009000000000000341</v>
      </c>
      <c r="F143" s="168">
        <f t="shared" si="7"/>
        <v>33.436118438163035</v>
      </c>
      <c r="G143" s="169">
        <f t="shared" si="8"/>
        <v>269.16999999999996</v>
      </c>
      <c r="H143" s="181">
        <v>57</v>
      </c>
      <c r="I143" s="142">
        <v>834.54</v>
      </c>
      <c r="J143" s="142">
        <v>565.37</v>
      </c>
    </row>
    <row r="144" spans="1:10" ht="23.25">
      <c r="A144" s="131">
        <v>21536</v>
      </c>
      <c r="B144" s="133">
        <v>31</v>
      </c>
      <c r="C144" s="137">
        <v>84.8702</v>
      </c>
      <c r="D144" s="137">
        <v>84.8748</v>
      </c>
      <c r="E144" s="167">
        <f t="shared" si="6"/>
        <v>0.004599999999996385</v>
      </c>
      <c r="F144" s="168">
        <f t="shared" si="7"/>
        <v>17.47853180331478</v>
      </c>
      <c r="G144" s="169">
        <f t="shared" si="8"/>
        <v>263.18000000000006</v>
      </c>
      <c r="H144" s="133">
        <v>58</v>
      </c>
      <c r="I144" s="142">
        <v>811.33</v>
      </c>
      <c r="J144" s="142">
        <v>548.15</v>
      </c>
    </row>
    <row r="145" spans="1:10" ht="23.25">
      <c r="A145" s="131"/>
      <c r="B145" s="133">
        <v>32</v>
      </c>
      <c r="C145" s="137">
        <v>85.0614</v>
      </c>
      <c r="D145" s="137">
        <v>85.0657</v>
      </c>
      <c r="E145" s="167">
        <f t="shared" si="6"/>
        <v>0.004300000000000637</v>
      </c>
      <c r="F145" s="168">
        <f t="shared" si="7"/>
        <v>13.994662500815716</v>
      </c>
      <c r="G145" s="169">
        <f t="shared" si="8"/>
        <v>307.26</v>
      </c>
      <c r="H145" s="181">
        <v>59</v>
      </c>
      <c r="I145" s="142">
        <v>744.74</v>
      </c>
      <c r="J145" s="142">
        <v>437.48</v>
      </c>
    </row>
    <row r="146" spans="1:10" ht="23.25">
      <c r="A146" s="131"/>
      <c r="B146" s="133">
        <v>33</v>
      </c>
      <c r="C146" s="137">
        <v>86.034</v>
      </c>
      <c r="D146" s="137">
        <v>86.0358</v>
      </c>
      <c r="E146" s="167">
        <f t="shared" si="6"/>
        <v>0.0017999999999886995</v>
      </c>
      <c r="F146" s="168">
        <f t="shared" si="7"/>
        <v>6.032778094274557</v>
      </c>
      <c r="G146" s="169">
        <f t="shared" si="8"/>
        <v>298.37</v>
      </c>
      <c r="H146" s="133">
        <v>60</v>
      </c>
      <c r="I146" s="142">
        <v>838.85</v>
      </c>
      <c r="J146" s="142">
        <v>540.48</v>
      </c>
    </row>
    <row r="147" spans="1:10" ht="23.25">
      <c r="A147" s="131">
        <v>21543</v>
      </c>
      <c r="B147" s="133">
        <v>34</v>
      </c>
      <c r="C147" s="137">
        <v>83.755</v>
      </c>
      <c r="D147" s="137">
        <v>83.7586</v>
      </c>
      <c r="E147" s="167">
        <f t="shared" si="6"/>
        <v>0.0036000000000058208</v>
      </c>
      <c r="F147" s="168">
        <f t="shared" si="7"/>
        <v>11.435469013073984</v>
      </c>
      <c r="G147" s="169">
        <f t="shared" si="8"/>
        <v>314.81</v>
      </c>
      <c r="H147" s="181">
        <v>61</v>
      </c>
      <c r="I147" s="142">
        <v>652.36</v>
      </c>
      <c r="J147" s="142">
        <v>337.55</v>
      </c>
    </row>
    <row r="148" spans="1:10" ht="23.25">
      <c r="A148" s="131"/>
      <c r="B148" s="133">
        <v>35</v>
      </c>
      <c r="C148" s="137">
        <v>85.0055</v>
      </c>
      <c r="D148" s="137">
        <v>85.0112</v>
      </c>
      <c r="E148" s="167">
        <f t="shared" si="6"/>
        <v>0.005700000000004479</v>
      </c>
      <c r="F148" s="168">
        <f t="shared" si="7"/>
        <v>17.08377041811623</v>
      </c>
      <c r="G148" s="169">
        <f t="shared" si="8"/>
        <v>333.6499999999999</v>
      </c>
      <c r="H148" s="133">
        <v>62</v>
      </c>
      <c r="I148" s="142">
        <v>698.81</v>
      </c>
      <c r="J148" s="142">
        <v>365.16</v>
      </c>
    </row>
    <row r="149" spans="1:10" ht="23.25">
      <c r="A149" s="131"/>
      <c r="B149" s="133">
        <v>36</v>
      </c>
      <c r="C149" s="137">
        <v>84.5878</v>
      </c>
      <c r="D149" s="137">
        <v>84.5925</v>
      </c>
      <c r="E149" s="167">
        <f t="shared" si="6"/>
        <v>0.004699999999999704</v>
      </c>
      <c r="F149" s="168">
        <f t="shared" si="7"/>
        <v>17.641318219351795</v>
      </c>
      <c r="G149" s="169">
        <f t="shared" si="8"/>
        <v>266.41999999999996</v>
      </c>
      <c r="H149" s="181">
        <v>63</v>
      </c>
      <c r="I149" s="142">
        <v>779.37</v>
      </c>
      <c r="J149" s="142">
        <v>512.95</v>
      </c>
    </row>
    <row r="150" spans="1:10" ht="23.25">
      <c r="A150" s="131">
        <v>21555</v>
      </c>
      <c r="B150" s="133">
        <v>19</v>
      </c>
      <c r="C150" s="137">
        <v>88.9746</v>
      </c>
      <c r="D150" s="137">
        <v>88.9804</v>
      </c>
      <c r="E150" s="167">
        <f t="shared" si="6"/>
        <v>0.005800000000007799</v>
      </c>
      <c r="F150" s="168">
        <f t="shared" si="7"/>
        <v>20.620755857388975</v>
      </c>
      <c r="G150" s="169">
        <f t="shared" si="8"/>
        <v>281.2700000000001</v>
      </c>
      <c r="H150" s="133">
        <v>64</v>
      </c>
      <c r="I150" s="142">
        <v>869.44</v>
      </c>
      <c r="J150" s="142">
        <v>588.17</v>
      </c>
    </row>
    <row r="151" spans="1:10" ht="23.25">
      <c r="A151" s="131"/>
      <c r="B151" s="133">
        <v>20</v>
      </c>
      <c r="C151" s="137">
        <v>84.6785</v>
      </c>
      <c r="D151" s="137">
        <v>84.679</v>
      </c>
      <c r="E151" s="167">
        <f t="shared" si="6"/>
        <v>0.0005000000000023874</v>
      </c>
      <c r="F151" s="168">
        <f t="shared" si="7"/>
        <v>1.8029062849399176</v>
      </c>
      <c r="G151" s="169">
        <f t="shared" si="8"/>
        <v>277.33000000000004</v>
      </c>
      <c r="H151" s="181">
        <v>65</v>
      </c>
      <c r="I151" s="142">
        <v>825.62</v>
      </c>
      <c r="J151" s="142">
        <v>548.29</v>
      </c>
    </row>
    <row r="152" spans="1:10" ht="23.25">
      <c r="A152" s="131"/>
      <c r="B152" s="133">
        <v>21</v>
      </c>
      <c r="C152" s="137">
        <v>86.3786</v>
      </c>
      <c r="D152" s="137">
        <v>86.3815</v>
      </c>
      <c r="E152" s="167">
        <f t="shared" si="6"/>
        <v>0.002899999999996794</v>
      </c>
      <c r="F152" s="168">
        <f t="shared" si="7"/>
        <v>10.42752867569233</v>
      </c>
      <c r="G152" s="169">
        <f t="shared" si="8"/>
        <v>278.11</v>
      </c>
      <c r="H152" s="133">
        <v>66</v>
      </c>
      <c r="I152" s="142">
        <v>842.57</v>
      </c>
      <c r="J152" s="142">
        <v>564.46</v>
      </c>
    </row>
    <row r="153" spans="1:10" ht="23.25">
      <c r="A153" s="131">
        <v>21579</v>
      </c>
      <c r="B153" s="133">
        <v>22</v>
      </c>
      <c r="C153" s="137">
        <v>85.1395</v>
      </c>
      <c r="D153" s="137">
        <v>85.1489</v>
      </c>
      <c r="E153" s="167">
        <f t="shared" si="6"/>
        <v>0.009399999999999409</v>
      </c>
      <c r="F153" s="168">
        <f t="shared" si="7"/>
        <v>30.74407195420903</v>
      </c>
      <c r="G153" s="169">
        <f t="shared" si="8"/>
        <v>305.74999999999994</v>
      </c>
      <c r="H153" s="181">
        <v>67</v>
      </c>
      <c r="I153" s="142">
        <v>727.79</v>
      </c>
      <c r="J153" s="142">
        <v>422.04</v>
      </c>
    </row>
    <row r="154" spans="1:10" ht="23.25">
      <c r="A154" s="131"/>
      <c r="B154" s="133">
        <v>23</v>
      </c>
      <c r="C154" s="137">
        <v>87.679</v>
      </c>
      <c r="D154" s="137">
        <v>87.6835</v>
      </c>
      <c r="E154" s="167">
        <f t="shared" si="6"/>
        <v>0.004499999999993065</v>
      </c>
      <c r="F154" s="168">
        <f t="shared" si="7"/>
        <v>14.289797084859375</v>
      </c>
      <c r="G154" s="169">
        <f t="shared" si="8"/>
        <v>314.90999999999997</v>
      </c>
      <c r="H154" s="133">
        <v>68</v>
      </c>
      <c r="I154" s="142">
        <v>695.8</v>
      </c>
      <c r="J154" s="142">
        <v>380.89</v>
      </c>
    </row>
    <row r="155" spans="1:10" ht="23.25">
      <c r="A155" s="131"/>
      <c r="B155" s="133">
        <v>24</v>
      </c>
      <c r="C155" s="137">
        <v>88.0671</v>
      </c>
      <c r="D155" s="137">
        <v>88.0824</v>
      </c>
      <c r="E155" s="167">
        <f t="shared" si="6"/>
        <v>0.015300000000010527</v>
      </c>
      <c r="F155" s="168">
        <f t="shared" si="7"/>
        <v>48.272598201642296</v>
      </c>
      <c r="G155" s="169">
        <f t="shared" si="8"/>
        <v>316.95000000000005</v>
      </c>
      <c r="H155" s="181">
        <v>69</v>
      </c>
      <c r="I155" s="142">
        <v>839.84</v>
      </c>
      <c r="J155" s="142">
        <v>522.89</v>
      </c>
    </row>
    <row r="156" spans="1:10" ht="23.25">
      <c r="A156" s="131">
        <v>21585</v>
      </c>
      <c r="B156" s="133">
        <v>28</v>
      </c>
      <c r="C156" s="137">
        <v>87.198</v>
      </c>
      <c r="D156" s="137">
        <v>87.2087</v>
      </c>
      <c r="E156" s="167">
        <f t="shared" si="6"/>
        <v>0.010699999999999932</v>
      </c>
      <c r="F156" s="168">
        <f t="shared" si="7"/>
        <v>40.63188273714563</v>
      </c>
      <c r="G156" s="169">
        <f t="shared" si="8"/>
        <v>263.34000000000003</v>
      </c>
      <c r="H156" s="133">
        <v>70</v>
      </c>
      <c r="I156" s="142">
        <v>800.9</v>
      </c>
      <c r="J156" s="142">
        <v>537.56</v>
      </c>
    </row>
    <row r="157" spans="1:10" ht="23.25">
      <c r="A157" s="131"/>
      <c r="B157" s="133">
        <v>29</v>
      </c>
      <c r="C157" s="137">
        <v>85.2323</v>
      </c>
      <c r="D157" s="137">
        <v>85.2388</v>
      </c>
      <c r="E157" s="167">
        <f t="shared" si="6"/>
        <v>0.006500000000002615</v>
      </c>
      <c r="F157" s="168">
        <f t="shared" si="7"/>
        <v>21.106637225622205</v>
      </c>
      <c r="G157" s="169">
        <f t="shared" si="8"/>
        <v>307.96000000000004</v>
      </c>
      <c r="H157" s="181">
        <v>71</v>
      </c>
      <c r="I157" s="142">
        <v>834.36</v>
      </c>
      <c r="J157" s="142">
        <v>526.4</v>
      </c>
    </row>
    <row r="158" spans="1:10" ht="23.25">
      <c r="A158" s="131"/>
      <c r="B158" s="133">
        <v>30</v>
      </c>
      <c r="C158" s="137">
        <v>84.9612</v>
      </c>
      <c r="D158" s="137">
        <v>84.9719</v>
      </c>
      <c r="E158" s="167">
        <f t="shared" si="6"/>
        <v>0.010699999999999932</v>
      </c>
      <c r="F158" s="168">
        <f t="shared" si="7"/>
        <v>35.72978929441991</v>
      </c>
      <c r="G158" s="169">
        <f t="shared" si="8"/>
        <v>299.47</v>
      </c>
      <c r="H158" s="133">
        <v>72</v>
      </c>
      <c r="I158" s="142">
        <v>673.62</v>
      </c>
      <c r="J158" s="142">
        <v>374.15</v>
      </c>
    </row>
    <row r="159" spans="1:10" ht="23.25">
      <c r="A159" s="131">
        <v>21590</v>
      </c>
      <c r="B159" s="133">
        <v>31</v>
      </c>
      <c r="C159" s="137">
        <v>84.8795</v>
      </c>
      <c r="D159" s="137">
        <v>84.8837</v>
      </c>
      <c r="E159" s="167">
        <f t="shared" si="6"/>
        <v>0.004200000000011528</v>
      </c>
      <c r="F159" s="168">
        <f t="shared" si="7"/>
        <v>16.178113323876314</v>
      </c>
      <c r="G159" s="169">
        <f t="shared" si="8"/>
        <v>259.6099999999999</v>
      </c>
      <c r="H159" s="181">
        <v>73</v>
      </c>
      <c r="I159" s="142">
        <v>787.3</v>
      </c>
      <c r="J159" s="142">
        <v>527.69</v>
      </c>
    </row>
    <row r="160" spans="1:10" ht="23.25">
      <c r="A160" s="131"/>
      <c r="B160" s="133">
        <v>32</v>
      </c>
      <c r="C160" s="137">
        <v>85.02</v>
      </c>
      <c r="D160" s="137">
        <v>85.0222</v>
      </c>
      <c r="E160" s="167">
        <f t="shared" si="6"/>
        <v>0.002200000000001978</v>
      </c>
      <c r="F160" s="168">
        <f t="shared" si="7"/>
        <v>7.504178463014557</v>
      </c>
      <c r="G160" s="169">
        <f t="shared" si="8"/>
        <v>293.1700000000001</v>
      </c>
      <c r="H160" s="133">
        <v>74</v>
      </c>
      <c r="I160" s="142">
        <v>849.73</v>
      </c>
      <c r="J160" s="142">
        <v>556.56</v>
      </c>
    </row>
    <row r="161" spans="1:10" ht="23.25">
      <c r="A161" s="187"/>
      <c r="B161" s="188">
        <v>33</v>
      </c>
      <c r="C161" s="189">
        <v>85.99</v>
      </c>
      <c r="D161" s="189">
        <v>85.9975</v>
      </c>
      <c r="E161" s="190">
        <f aca="true" t="shared" si="9" ref="E161:E415">D161-C161</f>
        <v>0.00750000000000739</v>
      </c>
      <c r="F161" s="191">
        <f aca="true" t="shared" si="10" ref="F161:F304">((10^6)*E161/G161)</f>
        <v>23.31074780881268</v>
      </c>
      <c r="G161" s="192">
        <f aca="true" t="shared" si="11" ref="G161:G332">I161-J161</f>
        <v>321.73999999999995</v>
      </c>
      <c r="H161" s="193">
        <v>75</v>
      </c>
      <c r="I161" s="194">
        <v>700.17</v>
      </c>
      <c r="J161" s="194">
        <v>378.43</v>
      </c>
    </row>
    <row r="162" spans="1:10" ht="23.25">
      <c r="A162" s="180">
        <v>21694</v>
      </c>
      <c r="B162" s="181">
        <v>22</v>
      </c>
      <c r="C162" s="182">
        <v>85.1609</v>
      </c>
      <c r="D162" s="182">
        <v>85.1837</v>
      </c>
      <c r="E162" s="183">
        <f t="shared" si="9"/>
        <v>0.022800000000003706</v>
      </c>
      <c r="F162" s="184">
        <f t="shared" si="10"/>
        <v>72.15189873418896</v>
      </c>
      <c r="G162" s="185">
        <f t="shared" si="11"/>
        <v>315.99999999999994</v>
      </c>
      <c r="H162" s="181">
        <v>1</v>
      </c>
      <c r="I162" s="186">
        <v>686.29</v>
      </c>
      <c r="J162" s="186">
        <v>370.29</v>
      </c>
    </row>
    <row r="163" spans="1:10" ht="23.25">
      <c r="A163" s="131"/>
      <c r="B163" s="133">
        <v>23</v>
      </c>
      <c r="C163" s="137">
        <v>87.7186</v>
      </c>
      <c r="D163" s="137">
        <v>87.7411</v>
      </c>
      <c r="E163" s="167">
        <f t="shared" si="9"/>
        <v>0.022500000000007958</v>
      </c>
      <c r="F163" s="168">
        <f t="shared" si="10"/>
        <v>86.63175727709825</v>
      </c>
      <c r="G163" s="169">
        <f t="shared" si="11"/>
        <v>259.72</v>
      </c>
      <c r="H163" s="133">
        <v>2</v>
      </c>
      <c r="I163" s="142">
        <v>813.13</v>
      </c>
      <c r="J163" s="142">
        <v>553.41</v>
      </c>
    </row>
    <row r="164" spans="1:10" ht="23.25">
      <c r="A164" s="131"/>
      <c r="B164" s="133">
        <v>24</v>
      </c>
      <c r="C164" s="137">
        <v>88.1008</v>
      </c>
      <c r="D164" s="137">
        <v>88.1226</v>
      </c>
      <c r="E164" s="167">
        <f t="shared" si="9"/>
        <v>0.02179999999999893</v>
      </c>
      <c r="F164" s="168">
        <f t="shared" si="10"/>
        <v>91.60433649886095</v>
      </c>
      <c r="G164" s="169">
        <f t="shared" si="11"/>
        <v>237.98000000000002</v>
      </c>
      <c r="H164" s="133">
        <v>3</v>
      </c>
      <c r="I164" s="142">
        <v>879.72</v>
      </c>
      <c r="J164" s="142">
        <v>641.74</v>
      </c>
    </row>
    <row r="165" spans="1:10" ht="23.25">
      <c r="A165" s="131">
        <v>21707</v>
      </c>
      <c r="B165" s="133">
        <v>19</v>
      </c>
      <c r="C165" s="137">
        <v>88.9516</v>
      </c>
      <c r="D165" s="137">
        <v>88.9934</v>
      </c>
      <c r="E165" s="167">
        <f t="shared" si="9"/>
        <v>0.04179999999999495</v>
      </c>
      <c r="F165" s="168">
        <f t="shared" si="10"/>
        <v>122.08300476063833</v>
      </c>
      <c r="G165" s="169">
        <f t="shared" si="11"/>
        <v>342.38999999999993</v>
      </c>
      <c r="H165" s="133">
        <v>4</v>
      </c>
      <c r="I165" s="142">
        <v>708.18</v>
      </c>
      <c r="J165" s="142">
        <v>365.79</v>
      </c>
    </row>
    <row r="166" spans="1:10" ht="23.25">
      <c r="A166" s="131"/>
      <c r="B166" s="133">
        <v>20</v>
      </c>
      <c r="C166" s="137">
        <v>84.653</v>
      </c>
      <c r="D166" s="137">
        <v>84.6913</v>
      </c>
      <c r="E166" s="167">
        <f t="shared" si="9"/>
        <v>0.03829999999999245</v>
      </c>
      <c r="F166" s="168">
        <f t="shared" si="10"/>
        <v>123.67205915590574</v>
      </c>
      <c r="G166" s="169">
        <f t="shared" si="11"/>
        <v>309.69</v>
      </c>
      <c r="H166" s="133">
        <v>5</v>
      </c>
      <c r="I166" s="142">
        <v>753.62</v>
      </c>
      <c r="J166" s="142">
        <v>443.93</v>
      </c>
    </row>
    <row r="167" spans="1:10" ht="23.25">
      <c r="A167" s="131"/>
      <c r="B167" s="133">
        <v>21</v>
      </c>
      <c r="C167" s="137">
        <v>86.3462</v>
      </c>
      <c r="D167" s="137">
        <v>86.3871</v>
      </c>
      <c r="E167" s="167">
        <f t="shared" si="9"/>
        <v>0.04090000000000771</v>
      </c>
      <c r="F167" s="168">
        <f t="shared" si="10"/>
        <v>127.5096645467256</v>
      </c>
      <c r="G167" s="169">
        <f t="shared" si="11"/>
        <v>320.76</v>
      </c>
      <c r="H167" s="133">
        <v>6</v>
      </c>
      <c r="I167" s="142">
        <v>821.38</v>
      </c>
      <c r="J167" s="142">
        <v>500.62</v>
      </c>
    </row>
    <row r="168" spans="1:10" ht="23.25">
      <c r="A168" s="131">
        <v>21717</v>
      </c>
      <c r="B168" s="133">
        <v>22</v>
      </c>
      <c r="C168" s="137">
        <v>85.1366</v>
      </c>
      <c r="D168" s="137">
        <v>85.1506</v>
      </c>
      <c r="E168" s="167">
        <f t="shared" si="9"/>
        <v>0.013999999999995794</v>
      </c>
      <c r="F168" s="168">
        <f t="shared" si="10"/>
        <v>53.34349399884091</v>
      </c>
      <c r="G168" s="169">
        <f t="shared" si="11"/>
        <v>262.44999999999993</v>
      </c>
      <c r="H168" s="133">
        <v>7</v>
      </c>
      <c r="I168" s="142">
        <v>808.93</v>
      </c>
      <c r="J168" s="142">
        <v>546.48</v>
      </c>
    </row>
    <row r="169" spans="1:10" ht="23.25">
      <c r="A169" s="131"/>
      <c r="B169" s="133">
        <v>23</v>
      </c>
      <c r="C169" s="137">
        <v>87.6685</v>
      </c>
      <c r="D169" s="137">
        <v>87.6843</v>
      </c>
      <c r="E169" s="167">
        <f t="shared" si="9"/>
        <v>0.015799999999998704</v>
      </c>
      <c r="F169" s="168">
        <f t="shared" si="10"/>
        <v>56.07808340727136</v>
      </c>
      <c r="G169" s="169">
        <f t="shared" si="11"/>
        <v>281.75</v>
      </c>
      <c r="H169" s="133">
        <v>8</v>
      </c>
      <c r="I169" s="142">
        <v>823.15</v>
      </c>
      <c r="J169" s="142">
        <v>541.4</v>
      </c>
    </row>
    <row r="170" spans="1:10" ht="23.25">
      <c r="A170" s="131"/>
      <c r="B170" s="133">
        <v>24</v>
      </c>
      <c r="C170" s="137">
        <v>88.0487</v>
      </c>
      <c r="D170" s="137">
        <v>88.0646</v>
      </c>
      <c r="E170" s="167">
        <f t="shared" si="9"/>
        <v>0.015900000000002024</v>
      </c>
      <c r="F170" s="168">
        <f t="shared" si="10"/>
        <v>53.11685708559504</v>
      </c>
      <c r="G170" s="169">
        <f t="shared" si="11"/>
        <v>299.34000000000003</v>
      </c>
      <c r="H170" s="133">
        <v>9</v>
      </c>
      <c r="I170" s="142">
        <v>686.2</v>
      </c>
      <c r="J170" s="142">
        <v>386.86</v>
      </c>
    </row>
    <row r="171" spans="1:10" ht="23.25">
      <c r="A171" s="131">
        <v>21725</v>
      </c>
      <c r="B171" s="133">
        <v>25</v>
      </c>
      <c r="C171" s="137">
        <v>87.0392</v>
      </c>
      <c r="D171" s="137">
        <v>87.0838</v>
      </c>
      <c r="E171" s="167">
        <f t="shared" si="9"/>
        <v>0.04460000000000264</v>
      </c>
      <c r="F171" s="168">
        <f t="shared" si="10"/>
        <v>158.8036318319481</v>
      </c>
      <c r="G171" s="169">
        <f t="shared" si="11"/>
        <v>280.85</v>
      </c>
      <c r="H171" s="133">
        <v>10</v>
      </c>
      <c r="I171" s="142">
        <v>837.03</v>
      </c>
      <c r="J171" s="142">
        <v>556.18</v>
      </c>
    </row>
    <row r="172" spans="1:10" ht="23.25">
      <c r="A172" s="131"/>
      <c r="B172" s="133">
        <v>26</v>
      </c>
      <c r="C172" s="137">
        <v>85.796</v>
      </c>
      <c r="D172" s="137">
        <v>85.8363</v>
      </c>
      <c r="E172" s="167">
        <f t="shared" si="9"/>
        <v>0.04029999999998779</v>
      </c>
      <c r="F172" s="168">
        <f t="shared" si="10"/>
        <v>147.44082244900963</v>
      </c>
      <c r="G172" s="169">
        <f t="shared" si="11"/>
        <v>273.3299999999999</v>
      </c>
      <c r="H172" s="133">
        <v>11</v>
      </c>
      <c r="I172" s="142">
        <v>828.68</v>
      </c>
      <c r="J172" s="142">
        <v>555.35</v>
      </c>
    </row>
    <row r="173" spans="1:10" ht="23.25">
      <c r="A173" s="131"/>
      <c r="B173" s="133">
        <v>27</v>
      </c>
      <c r="C173" s="137">
        <v>86.3403</v>
      </c>
      <c r="D173" s="137">
        <v>86.3855</v>
      </c>
      <c r="E173" s="167">
        <f t="shared" si="9"/>
        <v>0.045199999999994134</v>
      </c>
      <c r="F173" s="168">
        <f t="shared" si="10"/>
        <v>157.43094981015685</v>
      </c>
      <c r="G173" s="169">
        <f t="shared" si="11"/>
        <v>287.11</v>
      </c>
      <c r="H173" s="133">
        <v>12</v>
      </c>
      <c r="I173" s="142">
        <v>817.49</v>
      </c>
      <c r="J173" s="142">
        <v>530.38</v>
      </c>
    </row>
    <row r="174" spans="1:10" ht="23.25">
      <c r="A174" s="131">
        <v>21738</v>
      </c>
      <c r="B174" s="133">
        <v>19</v>
      </c>
      <c r="C174" s="137">
        <v>88.9478</v>
      </c>
      <c r="D174" s="137">
        <v>88.9971</v>
      </c>
      <c r="E174" s="167">
        <f t="shared" si="9"/>
        <v>0.04930000000000234</v>
      </c>
      <c r="F174" s="168">
        <f t="shared" si="10"/>
        <v>181.14344503234256</v>
      </c>
      <c r="G174" s="169">
        <f t="shared" si="11"/>
        <v>272.15999999999997</v>
      </c>
      <c r="H174" s="133">
        <v>13</v>
      </c>
      <c r="I174" s="142">
        <v>809.74</v>
      </c>
      <c r="J174" s="142">
        <v>537.58</v>
      </c>
    </row>
    <row r="175" spans="1:10" ht="23.25">
      <c r="A175" s="131"/>
      <c r="B175" s="133">
        <v>20</v>
      </c>
      <c r="C175" s="137">
        <v>84.6305</v>
      </c>
      <c r="D175" s="137">
        <v>84.6885</v>
      </c>
      <c r="E175" s="167">
        <f t="shared" si="9"/>
        <v>0.058000000000006935</v>
      </c>
      <c r="F175" s="168">
        <f t="shared" si="10"/>
        <v>185.82596437269942</v>
      </c>
      <c r="G175" s="169">
        <f t="shared" si="11"/>
        <v>312.11999999999995</v>
      </c>
      <c r="H175" s="133">
        <v>14</v>
      </c>
      <c r="I175" s="142">
        <v>682.3</v>
      </c>
      <c r="J175" s="142">
        <v>370.18</v>
      </c>
    </row>
    <row r="176" spans="1:10" ht="23.25">
      <c r="A176" s="131"/>
      <c r="B176" s="133">
        <v>21</v>
      </c>
      <c r="C176" s="137">
        <v>86.333</v>
      </c>
      <c r="D176" s="137">
        <v>86.3962</v>
      </c>
      <c r="E176" s="167">
        <f t="shared" si="9"/>
        <v>0.06319999999999482</v>
      </c>
      <c r="F176" s="168">
        <f t="shared" si="10"/>
        <v>204.38522734620926</v>
      </c>
      <c r="G176" s="169">
        <f t="shared" si="11"/>
        <v>309.21999999999997</v>
      </c>
      <c r="H176" s="133">
        <v>15</v>
      </c>
      <c r="I176" s="142">
        <v>652.65</v>
      </c>
      <c r="J176" s="142">
        <v>343.43</v>
      </c>
    </row>
    <row r="177" spans="1:10" ht="23.25">
      <c r="A177" s="131">
        <v>21752</v>
      </c>
      <c r="B177" s="133">
        <v>22</v>
      </c>
      <c r="C177" s="137">
        <v>85.1021</v>
      </c>
      <c r="D177" s="137">
        <v>85.1544</v>
      </c>
      <c r="E177" s="167">
        <f t="shared" si="9"/>
        <v>0.052300000000002456</v>
      </c>
      <c r="F177" s="168">
        <f t="shared" si="10"/>
        <v>168.12935995114432</v>
      </c>
      <c r="G177" s="169">
        <f t="shared" si="11"/>
        <v>311.07</v>
      </c>
      <c r="H177" s="133">
        <v>16</v>
      </c>
      <c r="I177" s="142">
        <v>667.23</v>
      </c>
      <c r="J177" s="142">
        <v>356.16</v>
      </c>
    </row>
    <row r="178" spans="1:10" ht="23.25">
      <c r="A178" s="131"/>
      <c r="B178" s="133">
        <v>23</v>
      </c>
      <c r="C178" s="137">
        <v>87.6559</v>
      </c>
      <c r="D178" s="137">
        <v>87.7112</v>
      </c>
      <c r="E178" s="167">
        <f t="shared" si="9"/>
        <v>0.05530000000000257</v>
      </c>
      <c r="F178" s="168">
        <f t="shared" si="10"/>
        <v>180.92589563226753</v>
      </c>
      <c r="G178" s="169">
        <f t="shared" si="11"/>
        <v>305.65</v>
      </c>
      <c r="H178" s="133">
        <v>17</v>
      </c>
      <c r="I178" s="142">
        <v>777.66</v>
      </c>
      <c r="J178" s="142">
        <v>472.01</v>
      </c>
    </row>
    <row r="179" spans="1:10" ht="23.25">
      <c r="A179" s="131"/>
      <c r="B179" s="133">
        <v>24</v>
      </c>
      <c r="C179" s="137">
        <v>88.0203</v>
      </c>
      <c r="D179" s="137">
        <v>88.0711</v>
      </c>
      <c r="E179" s="167">
        <f t="shared" si="9"/>
        <v>0.05079999999999529</v>
      </c>
      <c r="F179" s="168">
        <f t="shared" si="10"/>
        <v>177.1083917302768</v>
      </c>
      <c r="G179" s="169">
        <f t="shared" si="11"/>
        <v>286.83</v>
      </c>
      <c r="H179" s="133">
        <v>18</v>
      </c>
      <c r="I179" s="142">
        <v>760.67</v>
      </c>
      <c r="J179" s="142">
        <v>473.84</v>
      </c>
    </row>
    <row r="180" spans="1:10" ht="23.25">
      <c r="A180" s="131">
        <v>21756</v>
      </c>
      <c r="B180" s="133">
        <v>25</v>
      </c>
      <c r="C180" s="137">
        <v>87.0224</v>
      </c>
      <c r="D180" s="137">
        <v>87.0501</v>
      </c>
      <c r="E180" s="167">
        <f t="shared" si="9"/>
        <v>0.02769999999999584</v>
      </c>
      <c r="F180" s="168">
        <f t="shared" si="10"/>
        <v>102.61539601391358</v>
      </c>
      <c r="G180" s="169">
        <f t="shared" si="11"/>
        <v>269.94000000000005</v>
      </c>
      <c r="H180" s="133">
        <v>19</v>
      </c>
      <c r="I180" s="142">
        <v>806.7</v>
      </c>
      <c r="J180" s="142">
        <v>536.76</v>
      </c>
    </row>
    <row r="181" spans="1:10" ht="23.25">
      <c r="A181" s="131"/>
      <c r="B181" s="133">
        <v>26</v>
      </c>
      <c r="C181" s="137">
        <v>85.7789</v>
      </c>
      <c r="D181" s="137">
        <v>85.8113</v>
      </c>
      <c r="E181" s="167">
        <f t="shared" si="9"/>
        <v>0.032400000000009754</v>
      </c>
      <c r="F181" s="168">
        <f t="shared" si="10"/>
        <v>93.88038942979183</v>
      </c>
      <c r="G181" s="169">
        <f t="shared" si="11"/>
        <v>345.11999999999995</v>
      </c>
      <c r="H181" s="133">
        <v>20</v>
      </c>
      <c r="I181" s="142">
        <v>615.78</v>
      </c>
      <c r="J181" s="142">
        <v>270.66</v>
      </c>
    </row>
    <row r="182" spans="1:10" ht="23.25">
      <c r="A182" s="131"/>
      <c r="B182" s="133">
        <v>27</v>
      </c>
      <c r="C182" s="137">
        <v>86.2848</v>
      </c>
      <c r="D182" s="137">
        <v>86.3101</v>
      </c>
      <c r="E182" s="167">
        <f t="shared" si="9"/>
        <v>0.025300000000001432</v>
      </c>
      <c r="F182" s="168">
        <f t="shared" si="10"/>
        <v>87.79539854947231</v>
      </c>
      <c r="G182" s="169">
        <f t="shared" si="11"/>
        <v>288.16999999999996</v>
      </c>
      <c r="H182" s="133">
        <v>21</v>
      </c>
      <c r="I182" s="142">
        <v>806.54</v>
      </c>
      <c r="J182" s="142">
        <v>518.37</v>
      </c>
    </row>
    <row r="183" spans="1:10" ht="23.25">
      <c r="A183" s="131">
        <v>21773</v>
      </c>
      <c r="B183" s="133">
        <v>19</v>
      </c>
      <c r="C183" s="137">
        <v>88.9864</v>
      </c>
      <c r="D183" s="137">
        <v>89.0125</v>
      </c>
      <c r="E183" s="167">
        <f t="shared" si="9"/>
        <v>0.026099999999999568</v>
      </c>
      <c r="F183" s="168">
        <f t="shared" si="10"/>
        <v>84.29143521508708</v>
      </c>
      <c r="G183" s="169">
        <f t="shared" si="11"/>
        <v>309.64000000000004</v>
      </c>
      <c r="H183" s="133">
        <v>22</v>
      </c>
      <c r="I183" s="142">
        <v>694.19</v>
      </c>
      <c r="J183" s="142">
        <v>384.55</v>
      </c>
    </row>
    <row r="184" spans="1:10" ht="23.25">
      <c r="A184" s="131"/>
      <c r="B184" s="133">
        <v>20</v>
      </c>
      <c r="C184" s="137">
        <v>84.673</v>
      </c>
      <c r="D184" s="137">
        <v>84.6948</v>
      </c>
      <c r="E184" s="167">
        <f t="shared" si="9"/>
        <v>0.02179999999999893</v>
      </c>
      <c r="F184" s="168">
        <f t="shared" si="10"/>
        <v>73.86325133834428</v>
      </c>
      <c r="G184" s="169">
        <f t="shared" si="11"/>
        <v>295.14</v>
      </c>
      <c r="H184" s="133">
        <v>23</v>
      </c>
      <c r="I184" s="142">
        <v>845.78</v>
      </c>
      <c r="J184" s="142">
        <v>550.64</v>
      </c>
    </row>
    <row r="185" spans="1:10" ht="23.25">
      <c r="A185" s="131"/>
      <c r="B185" s="133">
        <v>21</v>
      </c>
      <c r="C185" s="137">
        <v>86.3667</v>
      </c>
      <c r="D185" s="137">
        <v>86.388</v>
      </c>
      <c r="E185" s="167">
        <f t="shared" si="9"/>
        <v>0.021300000000010755</v>
      </c>
      <c r="F185" s="168">
        <f t="shared" si="10"/>
        <v>65.32940743470357</v>
      </c>
      <c r="G185" s="169">
        <f t="shared" si="11"/>
        <v>326.04</v>
      </c>
      <c r="H185" s="133">
        <v>24</v>
      </c>
      <c r="I185" s="142">
        <v>720.21</v>
      </c>
      <c r="J185" s="142">
        <v>394.17</v>
      </c>
    </row>
    <row r="186" spans="1:10" ht="23.25">
      <c r="A186" s="131">
        <v>21780</v>
      </c>
      <c r="B186" s="133">
        <v>22</v>
      </c>
      <c r="C186" s="137">
        <v>85.147</v>
      </c>
      <c r="D186" s="137">
        <v>85.1726</v>
      </c>
      <c r="E186" s="167">
        <f t="shared" si="9"/>
        <v>0.02559999999999718</v>
      </c>
      <c r="F186" s="168">
        <f t="shared" si="10"/>
        <v>83.91516701084075</v>
      </c>
      <c r="G186" s="169">
        <f t="shared" si="11"/>
        <v>305.06999999999994</v>
      </c>
      <c r="H186" s="133">
        <v>25</v>
      </c>
      <c r="I186" s="142">
        <v>870.16</v>
      </c>
      <c r="J186" s="142">
        <v>565.09</v>
      </c>
    </row>
    <row r="187" spans="1:10" ht="23.25">
      <c r="A187" s="131"/>
      <c r="B187" s="133">
        <v>23</v>
      </c>
      <c r="C187" s="137">
        <v>87.6976</v>
      </c>
      <c r="D187" s="137">
        <v>87.7269</v>
      </c>
      <c r="E187" s="167">
        <f t="shared" si="9"/>
        <v>0.02930000000000632</v>
      </c>
      <c r="F187" s="168">
        <f t="shared" si="10"/>
        <v>96.4323328067612</v>
      </c>
      <c r="G187" s="169">
        <f t="shared" si="11"/>
        <v>303.84000000000003</v>
      </c>
      <c r="H187" s="133">
        <v>26</v>
      </c>
      <c r="I187" s="142">
        <v>856.84</v>
      </c>
      <c r="J187" s="142">
        <v>553</v>
      </c>
    </row>
    <row r="188" spans="1:10" ht="23.25">
      <c r="A188" s="131"/>
      <c r="B188" s="133">
        <v>24</v>
      </c>
      <c r="C188" s="137">
        <v>88.0794</v>
      </c>
      <c r="D188" s="137">
        <v>88.1075</v>
      </c>
      <c r="E188" s="167">
        <f t="shared" si="9"/>
        <v>0.028099999999994907</v>
      </c>
      <c r="F188" s="168">
        <f t="shared" si="10"/>
        <v>89.44202183529589</v>
      </c>
      <c r="G188" s="169">
        <f t="shared" si="11"/>
        <v>314.16999999999996</v>
      </c>
      <c r="H188" s="133">
        <v>27</v>
      </c>
      <c r="I188" s="142">
        <v>834.13</v>
      </c>
      <c r="J188" s="142">
        <v>519.96</v>
      </c>
    </row>
    <row r="189" spans="1:10" ht="23.25">
      <c r="A189" s="131">
        <v>21785</v>
      </c>
      <c r="B189" s="133">
        <v>25</v>
      </c>
      <c r="C189" s="137">
        <v>87.0704</v>
      </c>
      <c r="D189" s="137">
        <v>87.0905</v>
      </c>
      <c r="E189" s="167">
        <f t="shared" si="9"/>
        <v>0.02009999999999934</v>
      </c>
      <c r="F189" s="168">
        <f t="shared" si="10"/>
        <v>62.445631912511935</v>
      </c>
      <c r="G189" s="169">
        <f t="shared" si="11"/>
        <v>321.88</v>
      </c>
      <c r="H189" s="133">
        <v>28</v>
      </c>
      <c r="I189" s="142">
        <v>692.13</v>
      </c>
      <c r="J189" s="142">
        <v>370.25</v>
      </c>
    </row>
    <row r="190" spans="1:10" ht="23.25">
      <c r="A190" s="131"/>
      <c r="B190" s="133">
        <v>26</v>
      </c>
      <c r="C190" s="137">
        <v>85.8124</v>
      </c>
      <c r="D190" s="137">
        <v>85.8332</v>
      </c>
      <c r="E190" s="167">
        <f t="shared" si="9"/>
        <v>0.020800000000008367</v>
      </c>
      <c r="F190" s="168">
        <f t="shared" si="10"/>
        <v>69.34720277391601</v>
      </c>
      <c r="G190" s="169">
        <f t="shared" si="11"/>
        <v>299.94</v>
      </c>
      <c r="H190" s="133">
        <v>29</v>
      </c>
      <c r="I190" s="142">
        <v>701.02</v>
      </c>
      <c r="J190" s="142">
        <v>401.08</v>
      </c>
    </row>
    <row r="191" spans="1:10" ht="23.25">
      <c r="A191" s="131"/>
      <c r="B191" s="133">
        <v>27</v>
      </c>
      <c r="C191" s="137">
        <v>86.3443</v>
      </c>
      <c r="D191" s="137">
        <v>86.3683</v>
      </c>
      <c r="E191" s="167">
        <f t="shared" si="9"/>
        <v>0.02400000000000091</v>
      </c>
      <c r="F191" s="168">
        <f t="shared" si="10"/>
        <v>91.04013352553262</v>
      </c>
      <c r="G191" s="169">
        <f t="shared" si="11"/>
        <v>263.62</v>
      </c>
      <c r="H191" s="133">
        <v>30</v>
      </c>
      <c r="I191" s="142">
        <v>831.42</v>
      </c>
      <c r="J191" s="142">
        <v>567.8</v>
      </c>
    </row>
    <row r="192" spans="1:10" ht="23.25">
      <c r="A192" s="131">
        <v>21798</v>
      </c>
      <c r="B192" s="133">
        <v>28</v>
      </c>
      <c r="C192" s="137">
        <v>87.22</v>
      </c>
      <c r="D192" s="137">
        <v>87.2422</v>
      </c>
      <c r="E192" s="167">
        <f t="shared" si="9"/>
        <v>0.022199999999998</v>
      </c>
      <c r="F192" s="168">
        <f t="shared" si="10"/>
        <v>80.03460956088398</v>
      </c>
      <c r="G192" s="169">
        <f t="shared" si="11"/>
        <v>277.38</v>
      </c>
      <c r="H192" s="133">
        <v>31</v>
      </c>
      <c r="I192" s="142">
        <v>806.52</v>
      </c>
      <c r="J192" s="142">
        <v>529.14</v>
      </c>
    </row>
    <row r="193" spans="1:10" ht="23.25">
      <c r="A193" s="131"/>
      <c r="B193" s="133">
        <v>29</v>
      </c>
      <c r="C193" s="137">
        <v>85.2322</v>
      </c>
      <c r="D193" s="137">
        <v>85.2549</v>
      </c>
      <c r="E193" s="167">
        <f t="shared" si="9"/>
        <v>0.022700000000000387</v>
      </c>
      <c r="F193" s="168">
        <f t="shared" si="10"/>
        <v>79.13543663935992</v>
      </c>
      <c r="G193" s="169">
        <f t="shared" si="11"/>
        <v>286.8499999999999</v>
      </c>
      <c r="H193" s="133">
        <v>32</v>
      </c>
      <c r="I193" s="142">
        <v>841.79</v>
      </c>
      <c r="J193" s="142">
        <v>554.94</v>
      </c>
    </row>
    <row r="194" spans="1:10" ht="23.25">
      <c r="A194" s="131"/>
      <c r="B194" s="133">
        <v>30</v>
      </c>
      <c r="C194" s="137">
        <v>84.9757</v>
      </c>
      <c r="D194" s="137">
        <v>85.0053</v>
      </c>
      <c r="E194" s="167">
        <f t="shared" si="9"/>
        <v>0.02960000000000207</v>
      </c>
      <c r="F194" s="168">
        <f t="shared" si="10"/>
        <v>91.13300492611476</v>
      </c>
      <c r="G194" s="169">
        <f t="shared" si="11"/>
        <v>324.79999999999995</v>
      </c>
      <c r="H194" s="133">
        <v>33</v>
      </c>
      <c r="I194" s="142">
        <v>697.31</v>
      </c>
      <c r="J194" s="142">
        <v>372.51</v>
      </c>
    </row>
    <row r="195" spans="1:10" ht="23.25">
      <c r="A195" s="131">
        <v>21813</v>
      </c>
      <c r="B195" s="133">
        <v>31</v>
      </c>
      <c r="C195" s="137">
        <v>84.8928</v>
      </c>
      <c r="D195" s="137">
        <v>84.9106</v>
      </c>
      <c r="E195" s="167">
        <f t="shared" si="9"/>
        <v>0.017800000000008254</v>
      </c>
      <c r="F195" s="168">
        <f t="shared" si="10"/>
        <v>57.20529631060629</v>
      </c>
      <c r="G195" s="169">
        <f t="shared" si="11"/>
        <v>311.16</v>
      </c>
      <c r="H195" s="133">
        <v>34</v>
      </c>
      <c r="I195" s="142">
        <v>731.61</v>
      </c>
      <c r="J195" s="142">
        <v>420.45</v>
      </c>
    </row>
    <row r="196" spans="1:10" ht="23.25">
      <c r="A196" s="131"/>
      <c r="B196" s="133">
        <v>32</v>
      </c>
      <c r="C196" s="137">
        <v>85.0265</v>
      </c>
      <c r="D196" s="137">
        <v>85.0437</v>
      </c>
      <c r="E196" s="167">
        <f t="shared" si="9"/>
        <v>0.017200000000002547</v>
      </c>
      <c r="F196" s="168">
        <f t="shared" si="10"/>
        <v>35.09845934088878</v>
      </c>
      <c r="G196" s="169">
        <f t="shared" si="11"/>
        <v>490.04999999999995</v>
      </c>
      <c r="H196" s="133">
        <v>35</v>
      </c>
      <c r="I196" s="142">
        <v>843.4</v>
      </c>
      <c r="J196" s="142">
        <v>353.35</v>
      </c>
    </row>
    <row r="197" spans="1:10" ht="23.25">
      <c r="A197" s="131"/>
      <c r="B197" s="133">
        <v>33</v>
      </c>
      <c r="C197" s="137">
        <v>86.0012</v>
      </c>
      <c r="D197" s="137">
        <v>86.0242</v>
      </c>
      <c r="E197" s="167">
        <f t="shared" si="9"/>
        <v>0.022999999999996135</v>
      </c>
      <c r="F197" s="168">
        <f t="shared" si="10"/>
        <v>68.53601120413641</v>
      </c>
      <c r="G197" s="169">
        <f t="shared" si="11"/>
        <v>335.59</v>
      </c>
      <c r="H197" s="133">
        <v>36</v>
      </c>
      <c r="I197" s="142">
        <v>647.67</v>
      </c>
      <c r="J197" s="142">
        <v>312.08</v>
      </c>
    </row>
    <row r="198" spans="1:10" ht="23.25">
      <c r="A198" s="131">
        <v>21819</v>
      </c>
      <c r="B198" s="133">
        <v>34</v>
      </c>
      <c r="C198" s="137">
        <v>83.7396</v>
      </c>
      <c r="D198" s="137">
        <v>83.7548</v>
      </c>
      <c r="E198" s="167">
        <f t="shared" si="9"/>
        <v>0.015200000000007208</v>
      </c>
      <c r="F198" s="168">
        <f t="shared" si="10"/>
        <v>54.19667688799545</v>
      </c>
      <c r="G198" s="169">
        <f t="shared" si="11"/>
        <v>280.46000000000004</v>
      </c>
      <c r="H198" s="133">
        <v>37</v>
      </c>
      <c r="I198" s="142">
        <v>820.45</v>
      </c>
      <c r="J198" s="142">
        <v>539.99</v>
      </c>
    </row>
    <row r="199" spans="1:10" ht="23.25">
      <c r="A199" s="131"/>
      <c r="B199" s="133">
        <v>35</v>
      </c>
      <c r="C199" s="137">
        <v>85.0435</v>
      </c>
      <c r="D199" s="137">
        <v>85.0569</v>
      </c>
      <c r="E199" s="167">
        <f t="shared" si="9"/>
        <v>0.013400000000004297</v>
      </c>
      <c r="F199" s="168">
        <f t="shared" si="10"/>
        <v>49.266517151381656</v>
      </c>
      <c r="G199" s="169">
        <f t="shared" si="11"/>
        <v>271.99</v>
      </c>
      <c r="H199" s="133">
        <v>38</v>
      </c>
      <c r="I199" s="142">
        <v>827.67</v>
      </c>
      <c r="J199" s="142">
        <v>555.68</v>
      </c>
    </row>
    <row r="200" spans="1:10" ht="23.25">
      <c r="A200" s="131"/>
      <c r="B200" s="133">
        <v>36</v>
      </c>
      <c r="C200" s="137">
        <v>84.5872</v>
      </c>
      <c r="D200" s="137">
        <v>84.6068</v>
      </c>
      <c r="E200" s="167">
        <f t="shared" si="9"/>
        <v>0.019600000000011164</v>
      </c>
      <c r="F200" s="168">
        <f t="shared" si="10"/>
        <v>67.6025247473913</v>
      </c>
      <c r="G200" s="169">
        <f t="shared" si="11"/>
        <v>289.93000000000006</v>
      </c>
      <c r="H200" s="133">
        <v>39</v>
      </c>
      <c r="I200" s="142">
        <v>812.82</v>
      </c>
      <c r="J200" s="142">
        <v>522.89</v>
      </c>
    </row>
    <row r="201" spans="1:10" ht="23.25">
      <c r="A201" s="131">
        <v>21828</v>
      </c>
      <c r="B201" s="133">
        <v>19</v>
      </c>
      <c r="C201" s="137">
        <v>88.9587</v>
      </c>
      <c r="D201" s="137">
        <v>88.9635</v>
      </c>
      <c r="E201" s="167">
        <f t="shared" si="9"/>
        <v>0.004800000000003024</v>
      </c>
      <c r="F201" s="168">
        <f t="shared" si="10"/>
        <v>14.658278873764809</v>
      </c>
      <c r="G201" s="169">
        <f t="shared" si="11"/>
        <v>327.46</v>
      </c>
      <c r="H201" s="133">
        <v>40</v>
      </c>
      <c r="I201" s="142">
        <v>670.25</v>
      </c>
      <c r="J201" s="142">
        <v>342.79</v>
      </c>
    </row>
    <row r="202" spans="1:10" ht="23.25">
      <c r="A202" s="131"/>
      <c r="B202" s="133">
        <v>20</v>
      </c>
      <c r="C202" s="137">
        <v>84.6556</v>
      </c>
      <c r="D202" s="137">
        <v>84.6614</v>
      </c>
      <c r="E202" s="167">
        <f t="shared" si="9"/>
        <v>0.005799999999993588</v>
      </c>
      <c r="F202" s="168">
        <f t="shared" si="10"/>
        <v>20.348021330317106</v>
      </c>
      <c r="G202" s="169">
        <f t="shared" si="11"/>
        <v>285.04</v>
      </c>
      <c r="H202" s="133">
        <v>41</v>
      </c>
      <c r="I202" s="142">
        <v>707.13</v>
      </c>
      <c r="J202" s="142">
        <v>422.09</v>
      </c>
    </row>
    <row r="203" spans="1:10" ht="23.25">
      <c r="A203" s="131"/>
      <c r="B203" s="133">
        <v>21</v>
      </c>
      <c r="C203" s="137">
        <v>86.3555</v>
      </c>
      <c r="D203" s="137">
        <v>86.3582</v>
      </c>
      <c r="E203" s="167">
        <f t="shared" si="9"/>
        <v>0.0026999999999901547</v>
      </c>
      <c r="F203" s="168">
        <f t="shared" si="10"/>
        <v>9.924646204705583</v>
      </c>
      <c r="G203" s="169">
        <f t="shared" si="11"/>
        <v>272.05000000000007</v>
      </c>
      <c r="H203" s="133">
        <v>42</v>
      </c>
      <c r="I203" s="142">
        <v>805.59</v>
      </c>
      <c r="J203" s="142">
        <v>533.54</v>
      </c>
    </row>
    <row r="204" spans="1:10" ht="23.25">
      <c r="A204" s="131">
        <v>21843</v>
      </c>
      <c r="B204" s="133">
        <v>22</v>
      </c>
      <c r="C204" s="137">
        <v>85.1265</v>
      </c>
      <c r="D204" s="137">
        <v>85.1494</v>
      </c>
      <c r="E204" s="167">
        <f t="shared" si="9"/>
        <v>0.022900000000007026</v>
      </c>
      <c r="F204" s="168">
        <f t="shared" si="10"/>
        <v>71.54014370511412</v>
      </c>
      <c r="G204" s="169">
        <f t="shared" si="11"/>
        <v>320.09999999999997</v>
      </c>
      <c r="H204" s="133">
        <v>43</v>
      </c>
      <c r="I204" s="142">
        <v>637.26</v>
      </c>
      <c r="J204" s="142">
        <v>317.16</v>
      </c>
    </row>
    <row r="205" spans="1:10" ht="23.25">
      <c r="A205" s="131"/>
      <c r="B205" s="133">
        <v>23</v>
      </c>
      <c r="C205" s="137">
        <v>87.6842</v>
      </c>
      <c r="D205" s="137">
        <v>87.7026</v>
      </c>
      <c r="E205" s="167">
        <f t="shared" si="9"/>
        <v>0.01839999999999975</v>
      </c>
      <c r="F205" s="168">
        <f t="shared" si="10"/>
        <v>60.86467533326635</v>
      </c>
      <c r="G205" s="169">
        <f t="shared" si="11"/>
        <v>302.31</v>
      </c>
      <c r="H205" s="133">
        <v>44</v>
      </c>
      <c r="I205" s="142">
        <v>788.87</v>
      </c>
      <c r="J205" s="142">
        <v>486.56</v>
      </c>
    </row>
    <row r="206" spans="1:10" ht="23.25">
      <c r="A206" s="131"/>
      <c r="B206" s="133">
        <v>24</v>
      </c>
      <c r="C206" s="137">
        <v>88.0496</v>
      </c>
      <c r="D206" s="137">
        <v>88.0684</v>
      </c>
      <c r="E206" s="167">
        <f t="shared" si="9"/>
        <v>0.018799999999998818</v>
      </c>
      <c r="F206" s="168">
        <f t="shared" si="10"/>
        <v>55.34457888074073</v>
      </c>
      <c r="G206" s="169">
        <f t="shared" si="11"/>
        <v>339.69</v>
      </c>
      <c r="H206" s="133">
        <v>45</v>
      </c>
      <c r="I206" s="142">
        <v>681.39</v>
      </c>
      <c r="J206" s="142">
        <v>341.7</v>
      </c>
    </row>
    <row r="207" spans="1:10" ht="23.25">
      <c r="A207" s="131">
        <v>21850</v>
      </c>
      <c r="B207" s="133">
        <v>25</v>
      </c>
      <c r="C207" s="137">
        <v>87.0552</v>
      </c>
      <c r="D207" s="137">
        <v>87.0672</v>
      </c>
      <c r="E207" s="167">
        <f t="shared" si="9"/>
        <v>0.012000000000000455</v>
      </c>
      <c r="F207" s="168">
        <f t="shared" si="10"/>
        <v>41.660880433274734</v>
      </c>
      <c r="G207" s="169">
        <f t="shared" si="11"/>
        <v>288.04</v>
      </c>
      <c r="H207" s="133">
        <v>46</v>
      </c>
      <c r="I207" s="142">
        <v>622.62</v>
      </c>
      <c r="J207" s="142">
        <v>334.58</v>
      </c>
    </row>
    <row r="208" spans="1:10" ht="23.25">
      <c r="A208" s="131"/>
      <c r="B208" s="133">
        <v>26</v>
      </c>
      <c r="C208" s="137">
        <v>85.7952</v>
      </c>
      <c r="D208" s="137">
        <v>85.8109</v>
      </c>
      <c r="E208" s="167">
        <f t="shared" si="9"/>
        <v>0.015700000000009595</v>
      </c>
      <c r="F208" s="168">
        <f t="shared" si="10"/>
        <v>48.605306337294806</v>
      </c>
      <c r="G208" s="169">
        <f t="shared" si="11"/>
        <v>323.01</v>
      </c>
      <c r="H208" s="133">
        <v>47</v>
      </c>
      <c r="I208" s="142">
        <v>690.15</v>
      </c>
      <c r="J208" s="142">
        <v>367.14</v>
      </c>
    </row>
    <row r="209" spans="1:10" ht="23.25">
      <c r="A209" s="131"/>
      <c r="B209" s="133">
        <v>27</v>
      </c>
      <c r="C209" s="137">
        <v>86.3393</v>
      </c>
      <c r="D209" s="137">
        <v>86.3584</v>
      </c>
      <c r="E209" s="167">
        <f t="shared" si="9"/>
        <v>0.019100000000008777</v>
      </c>
      <c r="F209" s="168">
        <f t="shared" si="10"/>
        <v>56.701796051681086</v>
      </c>
      <c r="G209" s="169">
        <f t="shared" si="11"/>
        <v>336.85</v>
      </c>
      <c r="H209" s="133">
        <v>48</v>
      </c>
      <c r="I209" s="142">
        <v>706.22</v>
      </c>
      <c r="J209" s="142">
        <v>369.37</v>
      </c>
    </row>
    <row r="210" spans="1:10" ht="23.25">
      <c r="A210" s="131">
        <v>21862</v>
      </c>
      <c r="B210" s="133">
        <v>28</v>
      </c>
      <c r="C210" s="137">
        <v>87.2388</v>
      </c>
      <c r="D210" s="137">
        <v>87.2889</v>
      </c>
      <c r="E210" s="167">
        <f t="shared" si="9"/>
        <v>0.05010000000000048</v>
      </c>
      <c r="F210" s="168">
        <f t="shared" si="10"/>
        <v>154.1965467360207</v>
      </c>
      <c r="G210" s="169">
        <f t="shared" si="11"/>
        <v>324.90999999999997</v>
      </c>
      <c r="H210" s="133">
        <v>49</v>
      </c>
      <c r="I210" s="142">
        <v>900.05</v>
      </c>
      <c r="J210" s="142">
        <v>575.14</v>
      </c>
    </row>
    <row r="211" spans="1:10" ht="23.25">
      <c r="A211" s="131"/>
      <c r="B211" s="133">
        <v>29</v>
      </c>
      <c r="C211" s="137">
        <v>85.2521</v>
      </c>
      <c r="D211" s="137">
        <v>85.3017</v>
      </c>
      <c r="E211" s="167">
        <f t="shared" si="9"/>
        <v>0.04959999999999809</v>
      </c>
      <c r="F211" s="168">
        <f t="shared" si="10"/>
        <v>141.26626982996237</v>
      </c>
      <c r="G211" s="169">
        <f t="shared" si="11"/>
        <v>351.11</v>
      </c>
      <c r="H211" s="133">
        <v>50</v>
      </c>
      <c r="I211" s="142">
        <v>886.5</v>
      </c>
      <c r="J211" s="142">
        <v>535.39</v>
      </c>
    </row>
    <row r="212" spans="1:10" ht="23.25">
      <c r="A212" s="131"/>
      <c r="B212" s="133">
        <v>30</v>
      </c>
      <c r="C212" s="137">
        <v>85.002</v>
      </c>
      <c r="D212" s="137">
        <v>85.0687</v>
      </c>
      <c r="E212" s="167">
        <f t="shared" si="9"/>
        <v>0.06670000000001153</v>
      </c>
      <c r="F212" s="168">
        <f t="shared" si="10"/>
        <v>181.19091600568163</v>
      </c>
      <c r="G212" s="169">
        <f t="shared" si="11"/>
        <v>368.12</v>
      </c>
      <c r="H212" s="133">
        <v>51</v>
      </c>
      <c r="I212" s="142">
        <v>734.14</v>
      </c>
      <c r="J212" s="142">
        <v>366.02</v>
      </c>
    </row>
    <row r="213" spans="1:10" ht="23.25">
      <c r="A213" s="131">
        <v>21869</v>
      </c>
      <c r="B213" s="133">
        <v>31</v>
      </c>
      <c r="C213" s="137">
        <v>84.8896</v>
      </c>
      <c r="D213" s="137">
        <v>84.9139</v>
      </c>
      <c r="E213" s="167">
        <f t="shared" si="9"/>
        <v>0.024299999999996658</v>
      </c>
      <c r="F213" s="168">
        <f t="shared" si="10"/>
        <v>78.13253593130979</v>
      </c>
      <c r="G213" s="169">
        <f t="shared" si="11"/>
        <v>311.01</v>
      </c>
      <c r="H213" s="133">
        <v>52</v>
      </c>
      <c r="I213" s="142">
        <v>646.03</v>
      </c>
      <c r="J213" s="142">
        <v>335.02</v>
      </c>
    </row>
    <row r="214" spans="1:10" ht="23.25">
      <c r="A214" s="131"/>
      <c r="B214" s="133">
        <v>32</v>
      </c>
      <c r="C214" s="137">
        <v>85.0437</v>
      </c>
      <c r="D214" s="137">
        <v>85.067</v>
      </c>
      <c r="E214" s="167">
        <f t="shared" si="9"/>
        <v>0.023299999999991883</v>
      </c>
      <c r="F214" s="168">
        <f t="shared" si="10"/>
        <v>73.99644308940512</v>
      </c>
      <c r="G214" s="169">
        <f t="shared" si="11"/>
        <v>314.88</v>
      </c>
      <c r="H214" s="133">
        <v>53</v>
      </c>
      <c r="I214" s="142">
        <v>752.25</v>
      </c>
      <c r="J214" s="142">
        <v>437.37</v>
      </c>
    </row>
    <row r="215" spans="1:10" ht="23.25">
      <c r="A215" s="131"/>
      <c r="B215" s="133">
        <v>33</v>
      </c>
      <c r="C215" s="137">
        <v>86.0085</v>
      </c>
      <c r="D215" s="137">
        <v>86.0274</v>
      </c>
      <c r="E215" s="167">
        <f t="shared" si="9"/>
        <v>0.018900000000002137</v>
      </c>
      <c r="F215" s="168">
        <f t="shared" si="10"/>
        <v>85.10446685879924</v>
      </c>
      <c r="G215" s="169">
        <f t="shared" si="11"/>
        <v>222.08000000000004</v>
      </c>
      <c r="H215" s="133">
        <v>54</v>
      </c>
      <c r="I215" s="142">
        <v>766.14</v>
      </c>
      <c r="J215" s="142">
        <v>544.06</v>
      </c>
    </row>
    <row r="216" spans="1:10" ht="23.25">
      <c r="A216" s="131">
        <v>21892</v>
      </c>
      <c r="B216" s="133">
        <v>28</v>
      </c>
      <c r="C216" s="137">
        <v>87.165</v>
      </c>
      <c r="D216" s="137">
        <v>87.1715</v>
      </c>
      <c r="E216" s="167">
        <f t="shared" si="9"/>
        <v>0.006499999999988404</v>
      </c>
      <c r="F216" s="168">
        <f t="shared" si="10"/>
        <v>21.405519330792345</v>
      </c>
      <c r="G216" s="169">
        <f t="shared" si="11"/>
        <v>303.66</v>
      </c>
      <c r="H216" s="133">
        <v>55</v>
      </c>
      <c r="I216" s="142">
        <v>777.58</v>
      </c>
      <c r="J216" s="142">
        <v>473.92</v>
      </c>
    </row>
    <row r="217" spans="1:10" ht="23.25">
      <c r="A217" s="131"/>
      <c r="B217" s="133">
        <v>29</v>
      </c>
      <c r="C217" s="137">
        <v>85.2072</v>
      </c>
      <c r="D217" s="137">
        <v>85.2118</v>
      </c>
      <c r="E217" s="167">
        <f t="shared" si="9"/>
        <v>0.004599999999996385</v>
      </c>
      <c r="F217" s="168">
        <f t="shared" si="10"/>
        <v>16.189202505794274</v>
      </c>
      <c r="G217" s="169">
        <f t="shared" si="11"/>
        <v>284.14</v>
      </c>
      <c r="H217" s="133">
        <v>56</v>
      </c>
      <c r="I217" s="142">
        <v>848.9</v>
      </c>
      <c r="J217" s="142">
        <v>564.76</v>
      </c>
    </row>
    <row r="218" spans="1:10" ht="23.25">
      <c r="A218" s="131"/>
      <c r="B218" s="133">
        <v>30</v>
      </c>
      <c r="C218" s="137">
        <v>84.946</v>
      </c>
      <c r="D218" s="137">
        <v>84.9523</v>
      </c>
      <c r="E218" s="167">
        <f t="shared" si="9"/>
        <v>0.0062999999999959755</v>
      </c>
      <c r="F218" s="168">
        <f t="shared" si="10"/>
        <v>19.07819029736532</v>
      </c>
      <c r="G218" s="169">
        <f t="shared" si="11"/>
        <v>330.21999999999997</v>
      </c>
      <c r="H218" s="133">
        <v>57</v>
      </c>
      <c r="I218" s="142">
        <v>750.27</v>
      </c>
      <c r="J218" s="142">
        <v>420.05</v>
      </c>
    </row>
    <row r="219" spans="1:10" ht="23.25">
      <c r="A219" s="131">
        <v>21905</v>
      </c>
      <c r="B219" s="133">
        <v>31</v>
      </c>
      <c r="C219" s="137">
        <v>84.8647</v>
      </c>
      <c r="D219" s="137">
        <v>84.8647</v>
      </c>
      <c r="E219" s="167">
        <f t="shared" si="9"/>
        <v>0</v>
      </c>
      <c r="F219" s="168">
        <f t="shared" si="10"/>
        <v>0</v>
      </c>
      <c r="G219" s="169">
        <f t="shared" si="11"/>
        <v>314.73</v>
      </c>
      <c r="H219" s="133">
        <v>58</v>
      </c>
      <c r="I219" s="142">
        <v>694</v>
      </c>
      <c r="J219" s="142">
        <v>379.27</v>
      </c>
    </row>
    <row r="220" spans="1:10" ht="23.25">
      <c r="A220" s="131"/>
      <c r="B220" s="133">
        <v>32</v>
      </c>
      <c r="C220" s="137">
        <v>85.0035</v>
      </c>
      <c r="D220" s="137">
        <v>85.0035</v>
      </c>
      <c r="E220" s="167">
        <f t="shared" si="9"/>
        <v>0</v>
      </c>
      <c r="F220" s="168">
        <f t="shared" si="10"/>
        <v>0</v>
      </c>
      <c r="G220" s="169">
        <f t="shared" si="11"/>
        <v>334.08</v>
      </c>
      <c r="H220" s="133">
        <v>59</v>
      </c>
      <c r="I220" s="142">
        <v>647.77</v>
      </c>
      <c r="J220" s="142">
        <v>313.69</v>
      </c>
    </row>
    <row r="221" spans="1:10" ht="23.25">
      <c r="A221" s="131"/>
      <c r="B221" s="133">
        <v>33</v>
      </c>
      <c r="C221" s="137">
        <v>85.9722</v>
      </c>
      <c r="D221" s="137">
        <v>85.9723</v>
      </c>
      <c r="E221" s="167">
        <f t="shared" si="9"/>
        <v>0.00010000000000331966</v>
      </c>
      <c r="F221" s="168">
        <f t="shared" si="10"/>
        <v>0.3383064379827452</v>
      </c>
      <c r="G221" s="169">
        <f t="shared" si="11"/>
        <v>295.59000000000003</v>
      </c>
      <c r="H221" s="133">
        <v>60</v>
      </c>
      <c r="I221" s="142">
        <v>845.26</v>
      </c>
      <c r="J221" s="142">
        <v>549.67</v>
      </c>
    </row>
    <row r="222" spans="1:10" ht="23.25">
      <c r="A222" s="131">
        <v>21919</v>
      </c>
      <c r="B222" s="133">
        <v>19</v>
      </c>
      <c r="C222" s="137">
        <v>88.9438</v>
      </c>
      <c r="D222" s="137">
        <v>88.9541</v>
      </c>
      <c r="E222" s="126">
        <f t="shared" si="9"/>
        <v>0.010300000000000864</v>
      </c>
      <c r="F222" s="168">
        <f t="shared" si="10"/>
        <v>29.934898860732574</v>
      </c>
      <c r="G222" s="126">
        <f t="shared" si="11"/>
        <v>344.08</v>
      </c>
      <c r="H222" s="133">
        <v>61</v>
      </c>
      <c r="I222" s="142">
        <v>713.26</v>
      </c>
      <c r="J222" s="142">
        <v>369.18</v>
      </c>
    </row>
    <row r="223" spans="1:10" ht="23.25">
      <c r="A223" s="131"/>
      <c r="B223" s="133">
        <v>20</v>
      </c>
      <c r="C223" s="137">
        <v>84.6327</v>
      </c>
      <c r="D223" s="137">
        <v>84.641</v>
      </c>
      <c r="E223" s="126">
        <f t="shared" si="9"/>
        <v>0.008300000000005525</v>
      </c>
      <c r="F223" s="168">
        <f t="shared" si="10"/>
        <v>26.689819281000467</v>
      </c>
      <c r="G223" s="126">
        <f t="shared" si="11"/>
        <v>310.98</v>
      </c>
      <c r="H223" s="133">
        <v>62</v>
      </c>
      <c r="I223" s="142">
        <v>680.98</v>
      </c>
      <c r="J223" s="142">
        <v>370</v>
      </c>
    </row>
    <row r="224" spans="1:10" ht="23.25">
      <c r="A224" s="131"/>
      <c r="B224" s="133">
        <v>21</v>
      </c>
      <c r="C224" s="137">
        <v>86.2837</v>
      </c>
      <c r="D224" s="137">
        <v>86.2853</v>
      </c>
      <c r="E224" s="126">
        <f t="shared" si="9"/>
        <v>0.001600000000010482</v>
      </c>
      <c r="F224" s="168">
        <f t="shared" si="10"/>
        <v>5.322156804079705</v>
      </c>
      <c r="G224" s="126">
        <f t="shared" si="11"/>
        <v>300.63000000000005</v>
      </c>
      <c r="H224" s="133">
        <v>63</v>
      </c>
      <c r="I224" s="142">
        <v>617.84</v>
      </c>
      <c r="J224" s="142">
        <v>317.21</v>
      </c>
    </row>
    <row r="225" spans="1:10" ht="23.25">
      <c r="A225" s="131">
        <v>21933</v>
      </c>
      <c r="B225" s="133">
        <v>22</v>
      </c>
      <c r="C225" s="137">
        <v>85.0906</v>
      </c>
      <c r="D225" s="137">
        <v>85.0982</v>
      </c>
      <c r="E225" s="126">
        <f t="shared" si="9"/>
        <v>0.007600000000010709</v>
      </c>
      <c r="F225" s="168">
        <f t="shared" si="10"/>
        <v>23.4271446626513</v>
      </c>
      <c r="G225" s="126">
        <f t="shared" si="11"/>
        <v>324.41</v>
      </c>
      <c r="H225" s="133">
        <v>64</v>
      </c>
      <c r="I225" s="142">
        <v>652.83</v>
      </c>
      <c r="J225" s="142">
        <v>328.42</v>
      </c>
    </row>
    <row r="226" spans="1:10" ht="23.25">
      <c r="A226" s="131"/>
      <c r="B226" s="133">
        <v>23</v>
      </c>
      <c r="C226" s="137">
        <v>87.6789</v>
      </c>
      <c r="D226" s="137">
        <v>87.6866</v>
      </c>
      <c r="E226" s="126">
        <f t="shared" si="9"/>
        <v>0.007699999999999818</v>
      </c>
      <c r="F226" s="168">
        <f t="shared" si="10"/>
        <v>24.49265220433812</v>
      </c>
      <c r="G226" s="126">
        <f t="shared" si="11"/>
        <v>314.38</v>
      </c>
      <c r="H226" s="133">
        <v>65</v>
      </c>
      <c r="I226" s="142">
        <v>734.1</v>
      </c>
      <c r="J226" s="142">
        <v>419.72</v>
      </c>
    </row>
    <row r="227" spans="1:10" ht="23.25">
      <c r="A227" s="131"/>
      <c r="B227" s="133">
        <v>24</v>
      </c>
      <c r="C227" s="137">
        <v>87.9897</v>
      </c>
      <c r="D227" s="137">
        <v>87.9911</v>
      </c>
      <c r="E227" s="126">
        <f t="shared" si="9"/>
        <v>0.0014000000000038426</v>
      </c>
      <c r="F227" s="168">
        <f t="shared" si="10"/>
        <v>5.2266109161645735</v>
      </c>
      <c r="G227" s="126">
        <f t="shared" si="11"/>
        <v>267.86</v>
      </c>
      <c r="H227" s="133">
        <v>66</v>
      </c>
      <c r="I227" s="142">
        <v>850.58</v>
      </c>
      <c r="J227" s="142">
        <v>582.72</v>
      </c>
    </row>
    <row r="228" spans="1:14" ht="23.25">
      <c r="A228" s="131">
        <v>21945</v>
      </c>
      <c r="B228" s="201">
        <v>25</v>
      </c>
      <c r="C228" s="137">
        <v>87.0002</v>
      </c>
      <c r="D228" s="137">
        <v>87.006</v>
      </c>
      <c r="E228" s="126">
        <f t="shared" si="9"/>
        <v>0.005799999999993588</v>
      </c>
      <c r="F228" s="168">
        <f t="shared" si="10"/>
        <v>20.0435428689691</v>
      </c>
      <c r="G228" s="126">
        <f t="shared" si="11"/>
        <v>289.36999999999995</v>
      </c>
      <c r="H228" s="133">
        <v>67</v>
      </c>
      <c r="I228" s="142">
        <v>733.28</v>
      </c>
      <c r="J228" s="142">
        <v>443.91</v>
      </c>
      <c r="N228" s="200"/>
    </row>
    <row r="229" spans="1:10" ht="23.25">
      <c r="A229" s="131"/>
      <c r="B229" s="133">
        <v>26</v>
      </c>
      <c r="C229" s="137">
        <v>85.7711</v>
      </c>
      <c r="D229" s="137">
        <v>85.7761</v>
      </c>
      <c r="E229" s="126">
        <f t="shared" si="9"/>
        <v>0.0049999999999954525</v>
      </c>
      <c r="F229" s="168">
        <f t="shared" si="10"/>
        <v>16.015887760644006</v>
      </c>
      <c r="G229" s="126">
        <f t="shared" si="11"/>
        <v>312.19</v>
      </c>
      <c r="H229" s="133">
        <v>68</v>
      </c>
      <c r="I229" s="142">
        <v>651.63</v>
      </c>
      <c r="J229" s="142">
        <v>339.44</v>
      </c>
    </row>
    <row r="230" spans="1:10" ht="23.25">
      <c r="A230" s="187"/>
      <c r="B230" s="188">
        <v>27</v>
      </c>
      <c r="C230" s="189">
        <v>86.3015</v>
      </c>
      <c r="D230" s="189">
        <v>86.3069</v>
      </c>
      <c r="E230" s="205">
        <f t="shared" si="9"/>
        <v>0.00539999999999452</v>
      </c>
      <c r="F230" s="191">
        <f t="shared" si="10"/>
        <v>20.159784962273278</v>
      </c>
      <c r="G230" s="205">
        <f t="shared" si="11"/>
        <v>267.86</v>
      </c>
      <c r="H230" s="188">
        <v>69</v>
      </c>
      <c r="I230" s="194">
        <v>786.83</v>
      </c>
      <c r="J230" s="194">
        <v>518.97</v>
      </c>
    </row>
    <row r="231" spans="1:11" ht="23.25">
      <c r="A231" s="180">
        <v>22033</v>
      </c>
      <c r="B231" s="181">
        <v>25</v>
      </c>
      <c r="C231" s="182">
        <v>87.0321</v>
      </c>
      <c r="D231" s="182">
        <v>87.036</v>
      </c>
      <c r="E231" s="204">
        <f t="shared" si="9"/>
        <v>0.003900000000001569</v>
      </c>
      <c r="F231" s="184">
        <f t="shared" si="10"/>
        <v>15.565755338262095</v>
      </c>
      <c r="G231" s="204">
        <f t="shared" si="11"/>
        <v>250.55000000000007</v>
      </c>
      <c r="H231" s="181">
        <v>1</v>
      </c>
      <c r="I231" s="186">
        <v>801.1</v>
      </c>
      <c r="J231" s="186">
        <v>550.55</v>
      </c>
      <c r="K231" s="202" t="s">
        <v>123</v>
      </c>
    </row>
    <row r="232" spans="1:10" ht="23.25">
      <c r="A232" s="131"/>
      <c r="B232" s="133">
        <v>26</v>
      </c>
      <c r="C232" s="137">
        <v>85.7762</v>
      </c>
      <c r="D232" s="137">
        <v>85.7786</v>
      </c>
      <c r="E232" s="126">
        <f t="shared" si="9"/>
        <v>0.0023999999999944066</v>
      </c>
      <c r="F232" s="168">
        <f t="shared" si="10"/>
        <v>7.791701837524859</v>
      </c>
      <c r="G232" s="126">
        <f t="shared" si="11"/>
        <v>308.0199999999999</v>
      </c>
      <c r="H232" s="133">
        <v>2</v>
      </c>
      <c r="I232" s="142">
        <v>676.93</v>
      </c>
      <c r="J232" s="142">
        <v>368.91</v>
      </c>
    </row>
    <row r="233" spans="1:10" ht="23.25">
      <c r="A233" s="131"/>
      <c r="B233" s="133">
        <v>27</v>
      </c>
      <c r="C233" s="137">
        <v>86.3011</v>
      </c>
      <c r="D233" s="137">
        <v>86.3053</v>
      </c>
      <c r="E233" s="126">
        <f t="shared" si="9"/>
        <v>0.004199999999997317</v>
      </c>
      <c r="F233" s="168">
        <f t="shared" si="10"/>
        <v>14.290575025509753</v>
      </c>
      <c r="G233" s="126">
        <f t="shared" si="11"/>
        <v>293.90000000000003</v>
      </c>
      <c r="H233" s="133">
        <v>3</v>
      </c>
      <c r="I233" s="142">
        <v>800.47</v>
      </c>
      <c r="J233" s="142">
        <v>506.57</v>
      </c>
    </row>
    <row r="234" spans="1:10" ht="23.25">
      <c r="A234" s="131">
        <v>22045</v>
      </c>
      <c r="B234" s="133">
        <v>28</v>
      </c>
      <c r="C234" s="137">
        <v>87.2023</v>
      </c>
      <c r="D234" s="137">
        <v>87.2395</v>
      </c>
      <c r="E234" s="126">
        <f t="shared" si="9"/>
        <v>0.03720000000001278</v>
      </c>
      <c r="F234" s="168">
        <f t="shared" si="10"/>
        <v>130.57213057217544</v>
      </c>
      <c r="G234" s="126">
        <f t="shared" si="11"/>
        <v>284.9</v>
      </c>
      <c r="H234" s="133">
        <v>4</v>
      </c>
      <c r="I234" s="142">
        <v>821.28</v>
      </c>
      <c r="J234" s="142">
        <v>536.38</v>
      </c>
    </row>
    <row r="235" spans="1:10" ht="23.25">
      <c r="A235" s="131"/>
      <c r="B235" s="133">
        <v>29</v>
      </c>
      <c r="C235" s="137">
        <v>85.2445</v>
      </c>
      <c r="D235" s="137">
        <v>85.277</v>
      </c>
      <c r="E235" s="126">
        <f t="shared" si="9"/>
        <v>0.03249999999999886</v>
      </c>
      <c r="F235" s="168">
        <f t="shared" si="10"/>
        <v>109.21432891995047</v>
      </c>
      <c r="G235" s="126">
        <f t="shared" si="11"/>
        <v>297.58000000000004</v>
      </c>
      <c r="H235" s="133">
        <v>5</v>
      </c>
      <c r="I235" s="142">
        <v>835.08</v>
      </c>
      <c r="J235" s="142">
        <v>537.5</v>
      </c>
    </row>
    <row r="236" spans="1:10" ht="23.25">
      <c r="A236" s="131"/>
      <c r="B236" s="133">
        <v>30</v>
      </c>
      <c r="C236" s="137">
        <v>84.9593</v>
      </c>
      <c r="D236" s="137">
        <v>85.0054</v>
      </c>
      <c r="E236" s="126">
        <f t="shared" si="9"/>
        <v>0.04609999999999559</v>
      </c>
      <c r="F236" s="168">
        <f t="shared" si="10"/>
        <v>140.73327838323286</v>
      </c>
      <c r="G236" s="126">
        <f t="shared" si="11"/>
        <v>327.57000000000005</v>
      </c>
      <c r="H236" s="133">
        <v>6</v>
      </c>
      <c r="I236" s="142">
        <v>860.95</v>
      </c>
      <c r="J236" s="142">
        <v>533.38</v>
      </c>
    </row>
    <row r="237" spans="1:10" ht="23.25">
      <c r="A237" s="131">
        <v>22065</v>
      </c>
      <c r="B237" s="133">
        <v>31</v>
      </c>
      <c r="C237" s="137">
        <v>84.86</v>
      </c>
      <c r="D237" s="137">
        <v>84.898</v>
      </c>
      <c r="E237" s="126">
        <f t="shared" si="9"/>
        <v>0.0379999999999967</v>
      </c>
      <c r="F237" s="168">
        <f t="shared" si="10"/>
        <v>144.5031752671282</v>
      </c>
      <c r="G237" s="126">
        <f t="shared" si="11"/>
        <v>262.97</v>
      </c>
      <c r="H237" s="133">
        <v>7</v>
      </c>
      <c r="I237" s="142">
        <v>812.45</v>
      </c>
      <c r="J237" s="142">
        <v>549.48</v>
      </c>
    </row>
    <row r="238" spans="1:10" ht="23.25">
      <c r="A238" s="131"/>
      <c r="B238" s="133">
        <v>32</v>
      </c>
      <c r="C238" s="137">
        <v>85.0361</v>
      </c>
      <c r="D238" s="137">
        <v>85.082</v>
      </c>
      <c r="E238" s="126">
        <f t="shared" si="9"/>
        <v>0.04589999999998895</v>
      </c>
      <c r="F238" s="168">
        <f t="shared" si="10"/>
        <v>145.59873116570643</v>
      </c>
      <c r="G238" s="126">
        <f t="shared" si="11"/>
        <v>315.25</v>
      </c>
      <c r="H238" s="133">
        <v>8</v>
      </c>
      <c r="I238" s="142">
        <v>845.04</v>
      </c>
      <c r="J238" s="142">
        <v>529.79</v>
      </c>
    </row>
    <row r="239" spans="1:10" ht="23.25">
      <c r="A239" s="131"/>
      <c r="B239" s="133">
        <v>33</v>
      </c>
      <c r="C239" s="137">
        <v>85.9966</v>
      </c>
      <c r="D239" s="137">
        <v>86.0452</v>
      </c>
      <c r="E239" s="126">
        <f t="shared" si="9"/>
        <v>0.048599999999993315</v>
      </c>
      <c r="F239" s="168">
        <f t="shared" si="10"/>
        <v>176.0486850684391</v>
      </c>
      <c r="G239" s="126">
        <f t="shared" si="11"/>
        <v>276.06000000000006</v>
      </c>
      <c r="H239" s="133">
        <v>9</v>
      </c>
      <c r="I239" s="142">
        <v>805.46</v>
      </c>
      <c r="J239" s="142">
        <v>529.4</v>
      </c>
    </row>
    <row r="240" spans="1:10" ht="23.25">
      <c r="A240" s="131">
        <v>22075</v>
      </c>
      <c r="B240" s="133">
        <v>19</v>
      </c>
      <c r="C240" s="137">
        <v>88.9769</v>
      </c>
      <c r="D240" s="137">
        <v>89.0681</v>
      </c>
      <c r="E240" s="126">
        <f t="shared" si="9"/>
        <v>0.09120000000000061</v>
      </c>
      <c r="F240" s="168">
        <f t="shared" si="10"/>
        <v>250.76301245566447</v>
      </c>
      <c r="G240" s="126">
        <f t="shared" si="11"/>
        <v>363.69</v>
      </c>
      <c r="H240" s="133">
        <v>10</v>
      </c>
      <c r="I240" s="142">
        <v>786.12</v>
      </c>
      <c r="J240" s="142">
        <v>422.43</v>
      </c>
    </row>
    <row r="241" spans="1:10" ht="23.25">
      <c r="A241" s="131"/>
      <c r="B241" s="133">
        <v>20</v>
      </c>
      <c r="C241" s="137">
        <v>84.7153</v>
      </c>
      <c r="D241" s="137">
        <v>84.7862</v>
      </c>
      <c r="E241" s="126">
        <f t="shared" si="9"/>
        <v>0.07089999999999463</v>
      </c>
      <c r="F241" s="168">
        <f t="shared" si="10"/>
        <v>234.84597548855461</v>
      </c>
      <c r="G241" s="126">
        <f t="shared" si="11"/>
        <v>301.9</v>
      </c>
      <c r="H241" s="133">
        <v>11</v>
      </c>
      <c r="I241" s="142">
        <v>723.88</v>
      </c>
      <c r="J241" s="142">
        <v>421.98</v>
      </c>
    </row>
    <row r="242" spans="1:10" ht="23.25">
      <c r="A242" s="131"/>
      <c r="B242" s="133">
        <v>21</v>
      </c>
      <c r="C242" s="137">
        <v>86.3711</v>
      </c>
      <c r="D242" s="137">
        <v>86.451</v>
      </c>
      <c r="E242" s="126">
        <f t="shared" si="9"/>
        <v>0.07989999999999498</v>
      </c>
      <c r="F242" s="168">
        <f t="shared" si="10"/>
        <v>248.01340948595416</v>
      </c>
      <c r="G242" s="126">
        <f t="shared" si="11"/>
        <v>322.15999999999997</v>
      </c>
      <c r="H242" s="133">
        <v>12</v>
      </c>
      <c r="I242" s="142">
        <v>679.76</v>
      </c>
      <c r="J242" s="142">
        <v>357.6</v>
      </c>
    </row>
    <row r="243" spans="1:10" ht="23.25">
      <c r="A243" s="131">
        <v>22083</v>
      </c>
      <c r="B243" s="133">
        <v>22</v>
      </c>
      <c r="C243" s="137">
        <v>85.1793</v>
      </c>
      <c r="D243" s="137">
        <v>85.2282</v>
      </c>
      <c r="E243" s="126">
        <f t="shared" si="9"/>
        <v>0.048900000000003274</v>
      </c>
      <c r="F243" s="168">
        <f t="shared" si="10"/>
        <v>165.29204975663632</v>
      </c>
      <c r="G243" s="126">
        <f t="shared" si="11"/>
        <v>295.8399999999999</v>
      </c>
      <c r="H243" s="133">
        <v>13</v>
      </c>
      <c r="I243" s="142">
        <v>868.28</v>
      </c>
      <c r="J243" s="142">
        <v>572.44</v>
      </c>
    </row>
    <row r="244" spans="1:10" ht="23.25">
      <c r="A244" s="131"/>
      <c r="B244" s="133">
        <v>23</v>
      </c>
      <c r="C244" s="137">
        <v>87.7875</v>
      </c>
      <c r="D244" s="137">
        <v>87.853</v>
      </c>
      <c r="E244" s="126">
        <f t="shared" si="9"/>
        <v>0.06550000000000011</v>
      </c>
      <c r="F244" s="168">
        <f t="shared" si="10"/>
        <v>180.5253148857595</v>
      </c>
      <c r="G244" s="126">
        <f t="shared" si="11"/>
        <v>362.83</v>
      </c>
      <c r="H244" s="133">
        <v>14</v>
      </c>
      <c r="I244" s="142">
        <v>760.78</v>
      </c>
      <c r="J244" s="142">
        <v>397.95</v>
      </c>
    </row>
    <row r="245" spans="1:10" ht="23.25">
      <c r="A245" s="131"/>
      <c r="B245" s="133">
        <v>24</v>
      </c>
      <c r="C245" s="137">
        <v>88.093</v>
      </c>
      <c r="D245" s="137">
        <v>88.156</v>
      </c>
      <c r="E245" s="126">
        <f t="shared" si="9"/>
        <v>0.06300000000000239</v>
      </c>
      <c r="F245" s="168">
        <f t="shared" si="10"/>
        <v>178.68285211867487</v>
      </c>
      <c r="G245" s="126">
        <f t="shared" si="11"/>
        <v>352.58</v>
      </c>
      <c r="H245" s="133">
        <v>15</v>
      </c>
      <c r="I245" s="142">
        <v>774.5</v>
      </c>
      <c r="J245" s="142">
        <v>421.92</v>
      </c>
    </row>
    <row r="246" spans="1:10" ht="23.25">
      <c r="A246" s="131"/>
      <c r="B246" s="133">
        <v>25</v>
      </c>
      <c r="C246" s="137">
        <v>87.1482</v>
      </c>
      <c r="D246" s="137">
        <v>87.1908</v>
      </c>
      <c r="E246" s="126">
        <f t="shared" si="9"/>
        <v>0.04259999999999309</v>
      </c>
      <c r="F246" s="168">
        <f t="shared" si="10"/>
        <v>144.42146658979925</v>
      </c>
      <c r="G246" s="126">
        <f t="shared" si="11"/>
        <v>294.97</v>
      </c>
      <c r="H246" s="133">
        <v>16</v>
      </c>
      <c r="I246" s="142">
        <v>703.37</v>
      </c>
      <c r="J246" s="142">
        <v>408.4</v>
      </c>
    </row>
    <row r="247" spans="1:10" ht="23.25">
      <c r="A247" s="131">
        <v>22089</v>
      </c>
      <c r="B247" s="133">
        <v>26</v>
      </c>
      <c r="C247" s="137">
        <v>85.8364</v>
      </c>
      <c r="D247" s="137">
        <v>85.8732</v>
      </c>
      <c r="E247" s="126">
        <f t="shared" si="9"/>
        <v>0.0367999999999995</v>
      </c>
      <c r="F247" s="168">
        <f t="shared" si="10"/>
        <v>119.04761904761742</v>
      </c>
      <c r="G247" s="126">
        <f t="shared" si="11"/>
        <v>309.12</v>
      </c>
      <c r="H247" s="133">
        <v>17</v>
      </c>
      <c r="I247" s="142">
        <v>723.47</v>
      </c>
      <c r="J247" s="142">
        <v>414.35</v>
      </c>
    </row>
    <row r="248" spans="1:10" ht="23.25">
      <c r="A248" s="131"/>
      <c r="B248" s="133">
        <v>27</v>
      </c>
      <c r="C248" s="137">
        <v>86.3849</v>
      </c>
      <c r="D248" s="137">
        <v>86.4267</v>
      </c>
      <c r="E248" s="126">
        <f t="shared" si="9"/>
        <v>0.04179999999999495</v>
      </c>
      <c r="F248" s="168">
        <f t="shared" si="10"/>
        <v>122.64178622772337</v>
      </c>
      <c r="G248" s="126">
        <f t="shared" si="11"/>
        <v>340.8299999999999</v>
      </c>
      <c r="H248" s="133">
        <v>18</v>
      </c>
      <c r="I248" s="142">
        <v>654.55</v>
      </c>
      <c r="J248" s="142">
        <v>313.72</v>
      </c>
    </row>
    <row r="249" spans="1:10" ht="23.25">
      <c r="A249" s="131">
        <v>22103</v>
      </c>
      <c r="B249" s="133">
        <v>1</v>
      </c>
      <c r="C249" s="137">
        <v>85.4087</v>
      </c>
      <c r="D249" s="137">
        <v>85.4756</v>
      </c>
      <c r="E249" s="126">
        <f t="shared" si="9"/>
        <v>0.06690000000000396</v>
      </c>
      <c r="F249" s="168">
        <f t="shared" si="10"/>
        <v>187.80001684306194</v>
      </c>
      <c r="G249" s="126">
        <f t="shared" si="11"/>
        <v>356.23</v>
      </c>
      <c r="H249" s="133">
        <v>19</v>
      </c>
      <c r="I249" s="142">
        <v>748.01</v>
      </c>
      <c r="J249" s="142">
        <v>391.78</v>
      </c>
    </row>
    <row r="250" spans="1:10" ht="23.25">
      <c r="A250" s="131"/>
      <c r="B250" s="133">
        <v>2</v>
      </c>
      <c r="C250" s="137">
        <v>87.4648</v>
      </c>
      <c r="D250" s="137">
        <v>87.5334</v>
      </c>
      <c r="E250" s="126">
        <f t="shared" si="9"/>
        <v>0.06860000000000355</v>
      </c>
      <c r="F250" s="168">
        <f t="shared" si="10"/>
        <v>210.04286589100903</v>
      </c>
      <c r="G250" s="126">
        <f t="shared" si="11"/>
        <v>326.6</v>
      </c>
      <c r="H250" s="133">
        <v>20</v>
      </c>
      <c r="I250" s="142">
        <v>735.86</v>
      </c>
      <c r="J250" s="142">
        <v>409.26</v>
      </c>
    </row>
    <row r="251" spans="1:10" ht="23.25">
      <c r="A251" s="131"/>
      <c r="B251" s="133">
        <v>3</v>
      </c>
      <c r="C251" s="137">
        <v>85.8634</v>
      </c>
      <c r="D251" s="137">
        <v>85.9113</v>
      </c>
      <c r="E251" s="126">
        <f t="shared" si="9"/>
        <v>0.0478999999999985</v>
      </c>
      <c r="F251" s="168">
        <f t="shared" si="10"/>
        <v>133.04816399088523</v>
      </c>
      <c r="G251" s="126">
        <f t="shared" si="11"/>
        <v>360.02000000000004</v>
      </c>
      <c r="H251" s="133">
        <v>21</v>
      </c>
      <c r="I251" s="142">
        <v>780.1</v>
      </c>
      <c r="J251" s="142">
        <v>420.08</v>
      </c>
    </row>
    <row r="252" spans="1:10" ht="23.25">
      <c r="A252" s="131">
        <v>22109</v>
      </c>
      <c r="B252" s="133">
        <v>4</v>
      </c>
      <c r="C252" s="137">
        <v>85.0215</v>
      </c>
      <c r="D252" s="137">
        <v>85.0741</v>
      </c>
      <c r="E252" s="126">
        <f t="shared" si="9"/>
        <v>0.052599999999998204</v>
      </c>
      <c r="F252" s="168">
        <f t="shared" si="10"/>
        <v>169.09377310572603</v>
      </c>
      <c r="G252" s="126">
        <f t="shared" si="11"/>
        <v>311.07000000000005</v>
      </c>
      <c r="H252" s="133">
        <v>22</v>
      </c>
      <c r="I252" s="142">
        <v>886.2</v>
      </c>
      <c r="J252" s="142">
        <v>575.13</v>
      </c>
    </row>
    <row r="253" spans="1:10" ht="23.25">
      <c r="A253" s="131"/>
      <c r="B253" s="133">
        <v>5</v>
      </c>
      <c r="C253" s="137">
        <v>85.0065</v>
      </c>
      <c r="D253" s="137">
        <v>85.0705</v>
      </c>
      <c r="E253" s="126">
        <f t="shared" si="9"/>
        <v>0.06399999999999295</v>
      </c>
      <c r="F253" s="168">
        <f t="shared" si="10"/>
        <v>187.34814554606993</v>
      </c>
      <c r="G253" s="126">
        <f t="shared" si="11"/>
        <v>341.61</v>
      </c>
      <c r="H253" s="133">
        <v>23</v>
      </c>
      <c r="I253" s="142">
        <v>729.38</v>
      </c>
      <c r="J253" s="142">
        <v>387.77</v>
      </c>
    </row>
    <row r="254" spans="1:10" ht="23.25">
      <c r="A254" s="131"/>
      <c r="B254" s="133">
        <v>6</v>
      </c>
      <c r="C254" s="137">
        <v>87.3588</v>
      </c>
      <c r="D254" s="137">
        <v>87.4223</v>
      </c>
      <c r="E254" s="126">
        <f t="shared" si="9"/>
        <v>0.06350000000000477</v>
      </c>
      <c r="F254" s="168">
        <f t="shared" si="10"/>
        <v>183.9140382888892</v>
      </c>
      <c r="G254" s="126">
        <f t="shared" si="11"/>
        <v>345.27</v>
      </c>
      <c r="H254" s="133">
        <v>24</v>
      </c>
      <c r="I254" s="142">
        <v>853.67</v>
      </c>
      <c r="J254" s="142">
        <v>508.4</v>
      </c>
    </row>
    <row r="255" spans="1:10" ht="23.25">
      <c r="A255" s="131">
        <v>22125</v>
      </c>
      <c r="B255" s="133">
        <v>7</v>
      </c>
      <c r="C255" s="137">
        <v>86.4407</v>
      </c>
      <c r="D255" s="137">
        <v>86.4619</v>
      </c>
      <c r="E255" s="126">
        <f t="shared" si="9"/>
        <v>0.021199999999993224</v>
      </c>
      <c r="F255" s="168">
        <f t="shared" si="10"/>
        <v>89.1467978638124</v>
      </c>
      <c r="G255" s="126">
        <f t="shared" si="11"/>
        <v>237.81</v>
      </c>
      <c r="H255" s="133">
        <v>25</v>
      </c>
      <c r="I255" s="142">
        <v>749.15</v>
      </c>
      <c r="J255" s="142">
        <v>511.34</v>
      </c>
    </row>
    <row r="256" spans="1:10" ht="23.25">
      <c r="A256" s="131"/>
      <c r="B256" s="133">
        <v>8</v>
      </c>
      <c r="C256" s="137">
        <v>84.858</v>
      </c>
      <c r="D256" s="137">
        <v>84.8823</v>
      </c>
      <c r="E256" s="126">
        <f t="shared" si="9"/>
        <v>0.024299999999996658</v>
      </c>
      <c r="F256" s="168">
        <f t="shared" si="10"/>
        <v>79.29256672974175</v>
      </c>
      <c r="G256" s="126">
        <f t="shared" si="11"/>
        <v>306.46</v>
      </c>
      <c r="H256" s="133">
        <v>26</v>
      </c>
      <c r="I256" s="142">
        <v>674.67</v>
      </c>
      <c r="J256" s="142">
        <v>368.21</v>
      </c>
    </row>
    <row r="257" spans="1:10" ht="23.25">
      <c r="A257" s="131"/>
      <c r="B257" s="133">
        <v>9</v>
      </c>
      <c r="C257" s="137">
        <v>87.6655</v>
      </c>
      <c r="D257" s="137">
        <v>87.6936</v>
      </c>
      <c r="E257" s="126">
        <f t="shared" si="9"/>
        <v>0.028100000000009118</v>
      </c>
      <c r="F257" s="168">
        <f t="shared" si="10"/>
        <v>101.82635164519898</v>
      </c>
      <c r="G257" s="126">
        <f t="shared" si="11"/>
        <v>275.96000000000004</v>
      </c>
      <c r="H257" s="133">
        <v>27</v>
      </c>
      <c r="I257" s="142">
        <v>586.94</v>
      </c>
      <c r="J257" s="142">
        <v>310.98</v>
      </c>
    </row>
    <row r="258" spans="1:10" ht="23.25">
      <c r="A258" s="131">
        <v>22137</v>
      </c>
      <c r="B258" s="133">
        <v>19</v>
      </c>
      <c r="C258" s="137">
        <v>88.9696</v>
      </c>
      <c r="D258" s="137">
        <v>88.9805</v>
      </c>
      <c r="E258" s="126">
        <f t="shared" si="9"/>
        <v>0.010900000000006571</v>
      </c>
      <c r="F258" s="168">
        <f t="shared" si="10"/>
        <v>35.552366352479105</v>
      </c>
      <c r="G258" s="126">
        <f t="shared" si="11"/>
        <v>306.59000000000003</v>
      </c>
      <c r="H258" s="133">
        <v>28</v>
      </c>
      <c r="I258" s="142">
        <v>694.1</v>
      </c>
      <c r="J258" s="142">
        <v>387.51</v>
      </c>
    </row>
    <row r="259" spans="1:10" ht="23.25">
      <c r="A259" s="131"/>
      <c r="B259" s="133">
        <v>20</v>
      </c>
      <c r="C259" s="137">
        <v>84.6496</v>
      </c>
      <c r="D259" s="137">
        <v>84.6705</v>
      </c>
      <c r="E259" s="126">
        <f t="shared" si="9"/>
        <v>0.020899999999997476</v>
      </c>
      <c r="F259" s="168">
        <f t="shared" si="10"/>
        <v>60.29309946918266</v>
      </c>
      <c r="G259" s="126">
        <f t="shared" si="11"/>
        <v>346.64</v>
      </c>
      <c r="H259" s="133">
        <v>29</v>
      </c>
      <c r="I259" s="142">
        <v>740.67</v>
      </c>
      <c r="J259" s="142">
        <v>394.03</v>
      </c>
    </row>
    <row r="260" spans="1:10" ht="23.25">
      <c r="A260" s="131"/>
      <c r="B260" s="133">
        <v>21</v>
      </c>
      <c r="C260" s="137">
        <v>86.3834</v>
      </c>
      <c r="D260" s="137">
        <v>86.3923</v>
      </c>
      <c r="E260" s="126">
        <f t="shared" si="9"/>
        <v>0.008900000000011232</v>
      </c>
      <c r="F260" s="168">
        <f t="shared" si="10"/>
        <v>34.353649592817504</v>
      </c>
      <c r="G260" s="126">
        <f t="shared" si="11"/>
        <v>259.07000000000005</v>
      </c>
      <c r="H260" s="133">
        <v>30</v>
      </c>
      <c r="I260" s="142">
        <v>812.58</v>
      </c>
      <c r="J260" s="142">
        <v>553.51</v>
      </c>
    </row>
    <row r="261" spans="1:10" ht="23.25">
      <c r="A261" s="131">
        <v>22144</v>
      </c>
      <c r="B261" s="133">
        <v>22</v>
      </c>
      <c r="C261" s="137">
        <v>85.1336</v>
      </c>
      <c r="D261" s="137">
        <v>85.1656</v>
      </c>
      <c r="E261" s="126">
        <f t="shared" si="9"/>
        <v>0.031999999999996476</v>
      </c>
      <c r="F261" s="168">
        <f t="shared" si="10"/>
        <v>94.00981227414576</v>
      </c>
      <c r="G261" s="126">
        <f t="shared" si="11"/>
        <v>340.39</v>
      </c>
      <c r="H261" s="133">
        <v>31</v>
      </c>
      <c r="I261" s="142">
        <v>754.79</v>
      </c>
      <c r="J261" s="142">
        <v>414.4</v>
      </c>
    </row>
    <row r="262" spans="1:10" ht="23.25">
      <c r="A262" s="131"/>
      <c r="B262" s="133">
        <v>23</v>
      </c>
      <c r="C262" s="137">
        <v>87.6407</v>
      </c>
      <c r="D262" s="137">
        <v>87.671</v>
      </c>
      <c r="E262" s="126">
        <f t="shared" si="9"/>
        <v>0.030300000000011096</v>
      </c>
      <c r="F262" s="168">
        <f t="shared" si="10"/>
        <v>95.37599546731434</v>
      </c>
      <c r="G262" s="126">
        <f t="shared" si="11"/>
        <v>317.69000000000005</v>
      </c>
      <c r="H262" s="133">
        <v>32</v>
      </c>
      <c r="I262" s="142">
        <v>726.09</v>
      </c>
      <c r="J262" s="142">
        <v>408.4</v>
      </c>
    </row>
    <row r="263" spans="1:10" ht="23.25">
      <c r="A263" s="131"/>
      <c r="B263" s="133">
        <v>24</v>
      </c>
      <c r="C263" s="137">
        <v>88.098</v>
      </c>
      <c r="D263" s="137">
        <v>88.1289</v>
      </c>
      <c r="E263" s="126">
        <f t="shared" si="9"/>
        <v>0.030900000000002592</v>
      </c>
      <c r="F263" s="168">
        <f t="shared" si="10"/>
        <v>109.51233342785153</v>
      </c>
      <c r="G263" s="126">
        <f t="shared" si="11"/>
        <v>282.16</v>
      </c>
      <c r="H263" s="133">
        <v>33</v>
      </c>
      <c r="I263" s="142">
        <v>754.07</v>
      </c>
      <c r="J263" s="142">
        <v>471.91</v>
      </c>
    </row>
    <row r="264" spans="1:10" ht="23.25">
      <c r="A264" s="131">
        <v>22152</v>
      </c>
      <c r="B264" s="133">
        <v>25</v>
      </c>
      <c r="C264" s="137">
        <v>87.0715</v>
      </c>
      <c r="D264" s="137">
        <v>87.0951</v>
      </c>
      <c r="E264" s="126">
        <f t="shared" si="9"/>
        <v>0.02360000000000184</v>
      </c>
      <c r="F264" s="168">
        <f t="shared" si="10"/>
        <v>85.95884174103746</v>
      </c>
      <c r="G264" s="126">
        <f t="shared" si="11"/>
        <v>274.55000000000007</v>
      </c>
      <c r="H264" s="133">
        <v>34</v>
      </c>
      <c r="I264" s="142">
        <v>833.2</v>
      </c>
      <c r="J264" s="142">
        <v>558.65</v>
      </c>
    </row>
    <row r="265" spans="1:10" ht="23.25">
      <c r="A265" s="131"/>
      <c r="B265" s="133">
        <v>26</v>
      </c>
      <c r="C265" s="137">
        <v>85.8287</v>
      </c>
      <c r="D265" s="137">
        <v>85.8551</v>
      </c>
      <c r="E265" s="126">
        <f t="shared" si="9"/>
        <v>0.026399999999995316</v>
      </c>
      <c r="F265" s="168">
        <f t="shared" si="10"/>
        <v>81.80973039973757</v>
      </c>
      <c r="G265" s="126">
        <f t="shared" si="11"/>
        <v>322.7</v>
      </c>
      <c r="H265" s="133">
        <v>35</v>
      </c>
      <c r="I265" s="142">
        <v>744.63</v>
      </c>
      <c r="J265" s="142">
        <v>421.93</v>
      </c>
    </row>
    <row r="266" spans="1:10" ht="23.25">
      <c r="A266" s="131"/>
      <c r="B266" s="133">
        <v>27</v>
      </c>
      <c r="C266" s="137">
        <v>86.3273</v>
      </c>
      <c r="D266" s="137">
        <v>86.3569</v>
      </c>
      <c r="E266" s="126">
        <f t="shared" si="9"/>
        <v>0.02960000000000207</v>
      </c>
      <c r="F266" s="168">
        <f t="shared" si="10"/>
        <v>86.19434495210412</v>
      </c>
      <c r="G266" s="126">
        <f t="shared" si="11"/>
        <v>343.40999999999997</v>
      </c>
      <c r="H266" s="133">
        <v>36</v>
      </c>
      <c r="I266" s="142">
        <v>690.53</v>
      </c>
      <c r="J266" s="142">
        <v>347.12</v>
      </c>
    </row>
    <row r="267" spans="1:10" ht="23.25">
      <c r="A267" s="131">
        <v>22166</v>
      </c>
      <c r="B267" s="133">
        <v>1</v>
      </c>
      <c r="C267" s="137">
        <v>85.4206</v>
      </c>
      <c r="D267" s="137">
        <v>85.4848</v>
      </c>
      <c r="E267" s="126">
        <f t="shared" si="9"/>
        <v>0.0642000000000138</v>
      </c>
      <c r="F267" s="168">
        <f t="shared" si="10"/>
        <v>194.08083678470868</v>
      </c>
      <c r="G267" s="126">
        <f t="shared" si="11"/>
        <v>330.7900000000001</v>
      </c>
      <c r="H267" s="133">
        <v>37</v>
      </c>
      <c r="I267" s="142">
        <v>838.57</v>
      </c>
      <c r="J267" s="142">
        <v>507.78</v>
      </c>
    </row>
    <row r="268" spans="1:10" ht="23.25">
      <c r="A268" s="131"/>
      <c r="B268" s="133">
        <v>2</v>
      </c>
      <c r="C268" s="137">
        <v>87.4645</v>
      </c>
      <c r="D268" s="137">
        <v>87.5358</v>
      </c>
      <c r="E268" s="126">
        <f t="shared" si="9"/>
        <v>0.0712999999999937</v>
      </c>
      <c r="F268" s="168">
        <f t="shared" si="10"/>
        <v>221.5524206077736</v>
      </c>
      <c r="G268" s="126">
        <f t="shared" si="11"/>
        <v>321.82</v>
      </c>
      <c r="H268" s="133">
        <v>38</v>
      </c>
      <c r="I268" s="142">
        <v>695.4</v>
      </c>
      <c r="J268" s="142">
        <v>373.58</v>
      </c>
    </row>
    <row r="269" spans="1:10" ht="23.25">
      <c r="A269" s="131"/>
      <c r="B269" s="133">
        <v>3</v>
      </c>
      <c r="C269" s="137">
        <v>85.8682</v>
      </c>
      <c r="D269" s="137">
        <v>85.939</v>
      </c>
      <c r="E269" s="126">
        <f t="shared" si="9"/>
        <v>0.07079999999999131</v>
      </c>
      <c r="F269" s="168">
        <f t="shared" si="10"/>
        <v>204.66568380883794</v>
      </c>
      <c r="G269" s="126">
        <f t="shared" si="11"/>
        <v>345.93</v>
      </c>
      <c r="H269" s="133">
        <v>39</v>
      </c>
      <c r="I269" s="142">
        <v>672.27</v>
      </c>
      <c r="J269" s="142">
        <v>326.34</v>
      </c>
    </row>
    <row r="270" spans="1:10" ht="23.25">
      <c r="A270" s="131">
        <v>22171</v>
      </c>
      <c r="B270" s="133">
        <v>4</v>
      </c>
      <c r="C270" s="137">
        <v>85.0587</v>
      </c>
      <c r="D270" s="137">
        <v>85.1196</v>
      </c>
      <c r="E270" s="126">
        <f t="shared" si="9"/>
        <v>0.06090000000000373</v>
      </c>
      <c r="F270" s="168">
        <f t="shared" si="10"/>
        <v>159.49088623508203</v>
      </c>
      <c r="G270" s="126">
        <f t="shared" si="11"/>
        <v>381.84000000000003</v>
      </c>
      <c r="H270" s="133">
        <v>40</v>
      </c>
      <c r="I270" s="142">
        <v>751.87</v>
      </c>
      <c r="J270" s="142">
        <v>370.03</v>
      </c>
    </row>
    <row r="271" spans="1:10" ht="23.25">
      <c r="A271" s="131"/>
      <c r="B271" s="133">
        <v>5</v>
      </c>
      <c r="C271" s="137">
        <v>85.052</v>
      </c>
      <c r="D271" s="137">
        <v>85.1034</v>
      </c>
      <c r="E271" s="126">
        <f t="shared" si="9"/>
        <v>0.05139999999998679</v>
      </c>
      <c r="F271" s="168">
        <f t="shared" si="10"/>
        <v>168.40863667634343</v>
      </c>
      <c r="G271" s="126">
        <f t="shared" si="11"/>
        <v>305.21000000000004</v>
      </c>
      <c r="H271" s="133">
        <v>41</v>
      </c>
      <c r="I271" s="142">
        <v>850.37</v>
      </c>
      <c r="J271" s="142">
        <v>545.16</v>
      </c>
    </row>
    <row r="272" spans="1:10" ht="23.25">
      <c r="A272" s="131"/>
      <c r="B272" s="133">
        <v>6</v>
      </c>
      <c r="C272" s="137">
        <v>87.4101</v>
      </c>
      <c r="D272" s="137">
        <v>87.461</v>
      </c>
      <c r="E272" s="126">
        <f t="shared" si="9"/>
        <v>0.05089999999999861</v>
      </c>
      <c r="F272" s="168">
        <f t="shared" si="10"/>
        <v>183.74124611940874</v>
      </c>
      <c r="G272" s="126">
        <f t="shared" si="11"/>
        <v>277.02</v>
      </c>
      <c r="H272" s="133">
        <v>42</v>
      </c>
      <c r="I272" s="142">
        <v>826.43</v>
      </c>
      <c r="J272" s="142">
        <v>549.41</v>
      </c>
    </row>
    <row r="273" spans="1:10" ht="23.25">
      <c r="A273" s="131">
        <v>22179</v>
      </c>
      <c r="B273" s="133">
        <v>7</v>
      </c>
      <c r="C273" s="137">
        <v>86.458</v>
      </c>
      <c r="D273" s="137">
        <v>86.5118</v>
      </c>
      <c r="E273" s="126">
        <f t="shared" si="9"/>
        <v>0.05379999999999541</v>
      </c>
      <c r="F273" s="168">
        <f t="shared" si="10"/>
        <v>149.20819813072472</v>
      </c>
      <c r="G273" s="126">
        <f t="shared" si="11"/>
        <v>360.57</v>
      </c>
      <c r="H273" s="133">
        <v>43</v>
      </c>
      <c r="I273" s="142">
        <v>698.28</v>
      </c>
      <c r="J273" s="142">
        <v>337.71</v>
      </c>
    </row>
    <row r="274" spans="1:10" ht="23.25">
      <c r="A274" s="131"/>
      <c r="B274" s="133">
        <v>8</v>
      </c>
      <c r="C274" s="137">
        <v>84.8395</v>
      </c>
      <c r="D274" s="137">
        <v>84.8845</v>
      </c>
      <c r="E274" s="126">
        <f t="shared" si="9"/>
        <v>0.045000000000001705</v>
      </c>
      <c r="F274" s="168">
        <f t="shared" si="10"/>
        <v>134.5935275468137</v>
      </c>
      <c r="G274" s="126">
        <f t="shared" si="11"/>
        <v>334.34000000000003</v>
      </c>
      <c r="H274" s="133">
        <v>44</v>
      </c>
      <c r="I274" s="142">
        <v>663.87</v>
      </c>
      <c r="J274" s="142">
        <v>329.53</v>
      </c>
    </row>
    <row r="275" spans="1:10" ht="23.25">
      <c r="A275" s="131"/>
      <c r="B275" s="133">
        <v>9</v>
      </c>
      <c r="C275" s="137">
        <v>87.6195</v>
      </c>
      <c r="D275" s="137">
        <v>87.664</v>
      </c>
      <c r="E275" s="126">
        <f t="shared" si="9"/>
        <v>0.04449999999999932</v>
      </c>
      <c r="F275" s="168">
        <f t="shared" si="10"/>
        <v>137.20170191773852</v>
      </c>
      <c r="G275" s="126">
        <f t="shared" si="11"/>
        <v>324.34000000000003</v>
      </c>
      <c r="H275" s="133">
        <v>45</v>
      </c>
      <c r="I275" s="142">
        <v>697.44</v>
      </c>
      <c r="J275" s="142">
        <v>373.1</v>
      </c>
    </row>
    <row r="276" spans="1:10" ht="23.25">
      <c r="A276" s="131">
        <v>22186</v>
      </c>
      <c r="B276" s="133">
        <v>10</v>
      </c>
      <c r="C276" s="137">
        <v>85.1327</v>
      </c>
      <c r="D276" s="137">
        <v>85.1815</v>
      </c>
      <c r="E276" s="126">
        <f t="shared" si="9"/>
        <v>0.048799999999999955</v>
      </c>
      <c r="F276" s="168">
        <f t="shared" si="10"/>
        <v>140.56109222881489</v>
      </c>
      <c r="G276" s="126">
        <f t="shared" si="11"/>
        <v>347.18</v>
      </c>
      <c r="H276" s="133">
        <v>46</v>
      </c>
      <c r="I276" s="142">
        <v>713.26</v>
      </c>
      <c r="J276" s="142">
        <v>366.08</v>
      </c>
    </row>
    <row r="277" spans="1:10" ht="23.25">
      <c r="A277" s="131"/>
      <c r="B277" s="133">
        <v>11</v>
      </c>
      <c r="C277" s="137">
        <v>86.109</v>
      </c>
      <c r="D277" s="137">
        <v>86.1543</v>
      </c>
      <c r="E277" s="126">
        <f t="shared" si="9"/>
        <v>0.045300000000011664</v>
      </c>
      <c r="F277" s="168">
        <f t="shared" si="10"/>
        <v>139.78461443518887</v>
      </c>
      <c r="G277" s="126">
        <f t="shared" si="11"/>
        <v>324.07000000000005</v>
      </c>
      <c r="H277" s="133">
        <v>47</v>
      </c>
      <c r="I277" s="142">
        <v>821.59</v>
      </c>
      <c r="J277" s="142">
        <v>497.52</v>
      </c>
    </row>
    <row r="278" spans="1:10" ht="23.25">
      <c r="A278" s="131"/>
      <c r="B278" s="133">
        <v>12</v>
      </c>
      <c r="C278" s="137">
        <v>84.8641</v>
      </c>
      <c r="D278" s="137">
        <v>84.914</v>
      </c>
      <c r="E278" s="126">
        <f t="shared" si="9"/>
        <v>0.04990000000000805</v>
      </c>
      <c r="F278" s="168">
        <f t="shared" si="10"/>
        <v>152.59005565411306</v>
      </c>
      <c r="G278" s="126">
        <f t="shared" si="11"/>
        <v>327.02</v>
      </c>
      <c r="H278" s="133">
        <v>48</v>
      </c>
      <c r="I278" s="142">
        <v>694.37</v>
      </c>
      <c r="J278" s="142">
        <v>367.35</v>
      </c>
    </row>
    <row r="279" spans="1:10" ht="23.25">
      <c r="A279" s="131">
        <v>22195</v>
      </c>
      <c r="B279" s="133">
        <v>28</v>
      </c>
      <c r="C279" s="137">
        <v>87.2272</v>
      </c>
      <c r="D279" s="137">
        <v>87.245</v>
      </c>
      <c r="E279" s="126">
        <f t="shared" si="9"/>
        <v>0.017800000000008254</v>
      </c>
      <c r="F279" s="168">
        <f t="shared" si="10"/>
        <v>60.665962305334695</v>
      </c>
      <c r="G279" s="126">
        <f t="shared" si="11"/>
        <v>293.41</v>
      </c>
      <c r="H279" s="133">
        <v>49</v>
      </c>
      <c r="I279" s="142">
        <v>713.86</v>
      </c>
      <c r="J279" s="142">
        <v>420.45</v>
      </c>
    </row>
    <row r="280" spans="1:10" ht="23.25">
      <c r="A280" s="131"/>
      <c r="B280" s="133">
        <v>29</v>
      </c>
      <c r="C280" s="137">
        <v>85.2812</v>
      </c>
      <c r="D280" s="137">
        <v>85.2983</v>
      </c>
      <c r="E280" s="126">
        <f t="shared" si="9"/>
        <v>0.017099999999999227</v>
      </c>
      <c r="F280" s="168">
        <f t="shared" si="10"/>
        <v>64.51369501244709</v>
      </c>
      <c r="G280" s="126">
        <f t="shared" si="11"/>
        <v>265.06000000000006</v>
      </c>
      <c r="H280" s="133">
        <v>50</v>
      </c>
      <c r="I280" s="142">
        <v>805.98</v>
      </c>
      <c r="J280" s="142">
        <v>540.92</v>
      </c>
    </row>
    <row r="281" spans="1:10" ht="23.25">
      <c r="A281" s="131"/>
      <c r="B281" s="133">
        <v>30</v>
      </c>
      <c r="C281" s="137">
        <v>84.9772</v>
      </c>
      <c r="D281" s="137">
        <v>84.9943</v>
      </c>
      <c r="E281" s="126">
        <f t="shared" si="9"/>
        <v>0.017099999999999227</v>
      </c>
      <c r="F281" s="168">
        <f t="shared" si="10"/>
        <v>59.46171500104051</v>
      </c>
      <c r="G281" s="126">
        <f t="shared" si="11"/>
        <v>287.58</v>
      </c>
      <c r="H281" s="133">
        <v>51</v>
      </c>
      <c r="I281" s="142">
        <v>662.5</v>
      </c>
      <c r="J281" s="142">
        <v>374.92</v>
      </c>
    </row>
    <row r="282" spans="1:10" ht="23.25">
      <c r="A282" s="131">
        <v>22207</v>
      </c>
      <c r="B282" s="133">
        <v>31</v>
      </c>
      <c r="C282" s="137">
        <v>84.9163</v>
      </c>
      <c r="D282" s="137">
        <v>84.9421</v>
      </c>
      <c r="E282" s="126">
        <f t="shared" si="9"/>
        <v>0.02579999999998961</v>
      </c>
      <c r="F282" s="168">
        <f t="shared" si="10"/>
        <v>89.11917098442007</v>
      </c>
      <c r="G282" s="126">
        <f t="shared" si="11"/>
        <v>289.5</v>
      </c>
      <c r="H282" s="133">
        <v>52</v>
      </c>
      <c r="I282" s="142">
        <v>827.37</v>
      </c>
      <c r="J282" s="142">
        <v>537.87</v>
      </c>
    </row>
    <row r="283" spans="1:10" ht="23.25">
      <c r="A283" s="131"/>
      <c r="B283" s="133">
        <v>32</v>
      </c>
      <c r="C283" s="137">
        <v>85.0765</v>
      </c>
      <c r="D283" s="137">
        <v>85.1058</v>
      </c>
      <c r="E283" s="126">
        <f t="shared" si="9"/>
        <v>0.02930000000000632</v>
      </c>
      <c r="F283" s="168">
        <f t="shared" si="10"/>
        <v>100.68728522338941</v>
      </c>
      <c r="G283" s="126">
        <f t="shared" si="11"/>
        <v>291.00000000000006</v>
      </c>
      <c r="H283" s="133">
        <v>53</v>
      </c>
      <c r="I283" s="142">
        <v>680.07</v>
      </c>
      <c r="J283" s="142">
        <v>389.07</v>
      </c>
    </row>
    <row r="284" spans="1:10" ht="23.25">
      <c r="A284" s="131"/>
      <c r="B284" s="133">
        <v>33</v>
      </c>
      <c r="C284" s="137">
        <v>86.0143</v>
      </c>
      <c r="D284" s="137">
        <v>86.035</v>
      </c>
      <c r="E284" s="126">
        <f t="shared" si="9"/>
        <v>0.020699999999990837</v>
      </c>
      <c r="F284" s="168">
        <f t="shared" si="10"/>
        <v>77.11507655623753</v>
      </c>
      <c r="G284" s="126">
        <f t="shared" si="11"/>
        <v>268.42999999999995</v>
      </c>
      <c r="H284" s="133">
        <v>54</v>
      </c>
      <c r="I284" s="142">
        <v>821.41</v>
      </c>
      <c r="J284" s="142">
        <v>552.98</v>
      </c>
    </row>
    <row r="285" spans="1:10" ht="23.25">
      <c r="A285" s="131">
        <v>22213</v>
      </c>
      <c r="B285" s="133">
        <v>34</v>
      </c>
      <c r="C285" s="137">
        <v>83.7532</v>
      </c>
      <c r="D285" s="137">
        <v>83.7639</v>
      </c>
      <c r="E285" s="126">
        <f t="shared" si="9"/>
        <v>0.010699999999999932</v>
      </c>
      <c r="F285" s="168">
        <f t="shared" si="10"/>
        <v>41.60510148534075</v>
      </c>
      <c r="G285" s="126">
        <f t="shared" si="11"/>
        <v>257.17999999999995</v>
      </c>
      <c r="H285" s="133">
        <v>55</v>
      </c>
      <c r="I285" s="142">
        <v>840.02</v>
      </c>
      <c r="J285" s="142">
        <v>582.84</v>
      </c>
    </row>
    <row r="286" spans="1:10" ht="23.25">
      <c r="A286" s="131"/>
      <c r="B286" s="133">
        <v>35</v>
      </c>
      <c r="C286" s="137">
        <v>85.0568</v>
      </c>
      <c r="D286" s="137">
        <v>85.089</v>
      </c>
      <c r="E286" s="126">
        <f t="shared" si="9"/>
        <v>0.032200000000003115</v>
      </c>
      <c r="F286" s="168">
        <f t="shared" si="10"/>
        <v>95.5744857677217</v>
      </c>
      <c r="G286" s="126">
        <f t="shared" si="11"/>
        <v>336.90999999999997</v>
      </c>
      <c r="H286" s="133">
        <v>56</v>
      </c>
      <c r="I286" s="142">
        <v>637.06</v>
      </c>
      <c r="J286" s="142">
        <v>300.15</v>
      </c>
    </row>
    <row r="287" spans="1:10" ht="23.25">
      <c r="A287" s="131"/>
      <c r="B287" s="133">
        <v>36</v>
      </c>
      <c r="C287" s="137">
        <v>84.596</v>
      </c>
      <c r="D287" s="137">
        <v>84.6185</v>
      </c>
      <c r="E287" s="126">
        <f t="shared" si="9"/>
        <v>0.022499999999993747</v>
      </c>
      <c r="F287" s="168">
        <f t="shared" si="10"/>
        <v>84.92168333645496</v>
      </c>
      <c r="G287" s="126">
        <f t="shared" si="11"/>
        <v>264.95000000000005</v>
      </c>
      <c r="H287" s="133">
        <v>57</v>
      </c>
      <c r="I287" s="142">
        <v>777.25</v>
      </c>
      <c r="J287" s="142">
        <v>512.3</v>
      </c>
    </row>
    <row r="288" spans="1:10" ht="23.25">
      <c r="A288" s="131" t="s">
        <v>124</v>
      </c>
      <c r="B288" s="133">
        <v>19</v>
      </c>
      <c r="C288" s="137">
        <v>89</v>
      </c>
      <c r="D288" s="137">
        <v>89.0244</v>
      </c>
      <c r="E288" s="126">
        <f t="shared" si="9"/>
        <v>0.024399999999999977</v>
      </c>
      <c r="F288" s="168">
        <f t="shared" si="10"/>
        <v>102.15616495708596</v>
      </c>
      <c r="G288" s="126">
        <f t="shared" si="11"/>
        <v>238.84999999999997</v>
      </c>
      <c r="H288" s="133">
        <v>58</v>
      </c>
      <c r="I288" s="142">
        <v>746.8</v>
      </c>
      <c r="J288" s="142">
        <v>507.95</v>
      </c>
    </row>
    <row r="289" spans="1:10" ht="23.25">
      <c r="A289" s="131"/>
      <c r="B289" s="133">
        <v>20</v>
      </c>
      <c r="C289" s="137">
        <v>84.6964</v>
      </c>
      <c r="D289" s="137">
        <v>84.7257</v>
      </c>
      <c r="E289" s="126">
        <f t="shared" si="9"/>
        <v>0.02930000000000632</v>
      </c>
      <c r="F289" s="168">
        <f t="shared" si="10"/>
        <v>89.56410099653459</v>
      </c>
      <c r="G289" s="126">
        <f t="shared" si="11"/>
        <v>327.14</v>
      </c>
      <c r="H289" s="133">
        <v>59</v>
      </c>
      <c r="I289" s="142">
        <v>693.25</v>
      </c>
      <c r="J289" s="142">
        <v>366.11</v>
      </c>
    </row>
    <row r="290" spans="1:10" ht="23.25">
      <c r="A290" s="131"/>
      <c r="B290" s="133">
        <v>21</v>
      </c>
      <c r="C290" s="137">
        <v>86.3984</v>
      </c>
      <c r="D290" s="137">
        <v>86.423</v>
      </c>
      <c r="E290" s="126">
        <f t="shared" si="9"/>
        <v>0.024600000000006617</v>
      </c>
      <c r="F290" s="168">
        <f t="shared" si="10"/>
        <v>88.68380258843729</v>
      </c>
      <c r="G290" s="126">
        <f t="shared" si="11"/>
        <v>277.39</v>
      </c>
      <c r="H290" s="133">
        <v>60</v>
      </c>
      <c r="I290" s="142">
        <v>650.66</v>
      </c>
      <c r="J290" s="142">
        <v>373.27</v>
      </c>
    </row>
    <row r="291" spans="1:10" ht="23.25">
      <c r="A291" s="131">
        <v>22242</v>
      </c>
      <c r="B291" s="133">
        <v>22</v>
      </c>
      <c r="C291" s="137">
        <v>85.1562</v>
      </c>
      <c r="D291" s="137">
        <v>85.1889</v>
      </c>
      <c r="E291" s="126">
        <f t="shared" si="9"/>
        <v>0.0327000000000055</v>
      </c>
      <c r="F291" s="168">
        <f t="shared" si="10"/>
        <v>106.35183920384264</v>
      </c>
      <c r="G291" s="126">
        <f t="shared" si="11"/>
        <v>307.47</v>
      </c>
      <c r="H291" s="133">
        <v>61</v>
      </c>
      <c r="I291" s="142">
        <v>678</v>
      </c>
      <c r="J291" s="142">
        <v>370.53</v>
      </c>
    </row>
    <row r="292" spans="1:10" ht="23.25">
      <c r="A292" s="131"/>
      <c r="B292" s="133">
        <v>23</v>
      </c>
      <c r="C292" s="137">
        <v>87.706</v>
      </c>
      <c r="D292" s="137">
        <v>87.7347</v>
      </c>
      <c r="E292" s="126">
        <f t="shared" si="9"/>
        <v>0.028700000000000614</v>
      </c>
      <c r="F292" s="168">
        <f t="shared" si="10"/>
        <v>96.1023305652311</v>
      </c>
      <c r="G292" s="126">
        <f t="shared" si="11"/>
        <v>298.64</v>
      </c>
      <c r="H292" s="133">
        <v>62</v>
      </c>
      <c r="I292" s="142">
        <v>843.88</v>
      </c>
      <c r="J292" s="142">
        <v>545.24</v>
      </c>
    </row>
    <row r="293" spans="1:10" ht="23.25">
      <c r="A293" s="131"/>
      <c r="B293" s="133">
        <v>24</v>
      </c>
      <c r="C293" s="137">
        <v>88.1019</v>
      </c>
      <c r="D293" s="137">
        <v>88.1359</v>
      </c>
      <c r="E293" s="126">
        <f t="shared" si="9"/>
        <v>0.034000000000006025</v>
      </c>
      <c r="F293" s="168">
        <f t="shared" si="10"/>
        <v>131.6808675445625</v>
      </c>
      <c r="G293" s="126">
        <f t="shared" si="11"/>
        <v>258.19999999999993</v>
      </c>
      <c r="H293" s="133">
        <v>63</v>
      </c>
      <c r="I293" s="142">
        <v>807.68</v>
      </c>
      <c r="J293" s="142">
        <v>549.48</v>
      </c>
    </row>
    <row r="294" spans="1:10" ht="23.25">
      <c r="A294" s="131">
        <v>22247</v>
      </c>
      <c r="B294" s="133">
        <v>25</v>
      </c>
      <c r="C294" s="137">
        <v>87.0906</v>
      </c>
      <c r="D294" s="137">
        <v>87.1172</v>
      </c>
      <c r="E294" s="126">
        <f t="shared" si="9"/>
        <v>0.026600000000001955</v>
      </c>
      <c r="F294" s="168">
        <f t="shared" si="10"/>
        <v>77.65063054647932</v>
      </c>
      <c r="G294" s="126">
        <f t="shared" si="11"/>
        <v>342.56</v>
      </c>
      <c r="H294" s="133">
        <v>64</v>
      </c>
      <c r="I294" s="142">
        <v>821.97</v>
      </c>
      <c r="J294" s="142">
        <v>479.41</v>
      </c>
    </row>
    <row r="295" spans="1:10" ht="23.25">
      <c r="A295" s="131"/>
      <c r="B295" s="133">
        <v>26</v>
      </c>
      <c r="C295" s="137">
        <v>85.8518</v>
      </c>
      <c r="D295" s="137">
        <v>85.8691</v>
      </c>
      <c r="E295" s="126">
        <f t="shared" si="9"/>
        <v>0.017300000000005866</v>
      </c>
      <c r="F295" s="168">
        <f t="shared" si="10"/>
        <v>58.89963230289346</v>
      </c>
      <c r="G295" s="126">
        <f t="shared" si="11"/>
        <v>293.71999999999997</v>
      </c>
      <c r="H295" s="133">
        <v>65</v>
      </c>
      <c r="I295" s="142">
        <v>661.29</v>
      </c>
      <c r="J295" s="142">
        <v>367.57</v>
      </c>
    </row>
    <row r="296" spans="1:10" ht="23.25">
      <c r="A296" s="131"/>
      <c r="B296" s="133">
        <v>27</v>
      </c>
      <c r="C296" s="137">
        <v>86.3401</v>
      </c>
      <c r="D296" s="137">
        <v>86.3719</v>
      </c>
      <c r="E296" s="126">
        <f t="shared" si="9"/>
        <v>0.031799999999989836</v>
      </c>
      <c r="F296" s="168">
        <f t="shared" si="10"/>
        <v>91.04443426474415</v>
      </c>
      <c r="G296" s="126">
        <f t="shared" si="11"/>
        <v>349.28</v>
      </c>
      <c r="H296" s="133">
        <v>66</v>
      </c>
      <c r="I296" s="142">
        <v>687.14</v>
      </c>
      <c r="J296" s="142">
        <v>337.86</v>
      </c>
    </row>
    <row r="297" spans="1:10" ht="23.25">
      <c r="A297" s="131">
        <v>22257</v>
      </c>
      <c r="B297" s="133">
        <v>19</v>
      </c>
      <c r="C297" s="137">
        <v>88.961</v>
      </c>
      <c r="D297" s="137">
        <v>88.984</v>
      </c>
      <c r="E297" s="126">
        <f t="shared" si="9"/>
        <v>0.022999999999996135</v>
      </c>
      <c r="F297" s="168">
        <f t="shared" si="10"/>
        <v>91.02061814870449</v>
      </c>
      <c r="G297" s="126">
        <f t="shared" si="11"/>
        <v>252.69</v>
      </c>
      <c r="H297" s="133">
        <v>67</v>
      </c>
      <c r="I297" s="142">
        <v>636.89</v>
      </c>
      <c r="J297" s="142">
        <v>384.2</v>
      </c>
    </row>
    <row r="298" spans="1:10" ht="23.25">
      <c r="A298" s="131"/>
      <c r="B298" s="133">
        <v>20</v>
      </c>
      <c r="C298" s="137">
        <v>84.6512</v>
      </c>
      <c r="D298" s="137">
        <v>84.6782</v>
      </c>
      <c r="E298" s="126">
        <f t="shared" si="9"/>
        <v>0.027000000000001023</v>
      </c>
      <c r="F298" s="168">
        <f t="shared" si="10"/>
        <v>90.73800241968351</v>
      </c>
      <c r="G298" s="126">
        <f t="shared" si="11"/>
        <v>297.55999999999995</v>
      </c>
      <c r="H298" s="133">
        <v>68</v>
      </c>
      <c r="I298" s="142">
        <v>767.8</v>
      </c>
      <c r="J298" s="142">
        <v>470.24</v>
      </c>
    </row>
    <row r="299" spans="1:10" ht="23.25">
      <c r="A299" s="131"/>
      <c r="B299" s="133">
        <v>21</v>
      </c>
      <c r="C299" s="137">
        <v>86.3703</v>
      </c>
      <c r="D299" s="137">
        <v>86.3925</v>
      </c>
      <c r="E299" s="126">
        <f t="shared" si="9"/>
        <v>0.022199999999998</v>
      </c>
      <c r="F299" s="168">
        <f t="shared" si="10"/>
        <v>98.29968119021432</v>
      </c>
      <c r="G299" s="126">
        <f t="shared" si="11"/>
        <v>225.83999999999997</v>
      </c>
      <c r="H299" s="133">
        <v>69</v>
      </c>
      <c r="I299" s="142">
        <v>546.18</v>
      </c>
      <c r="J299" s="142">
        <v>320.34</v>
      </c>
    </row>
    <row r="300" spans="1:10" ht="23.25">
      <c r="A300" s="131">
        <v>22271</v>
      </c>
      <c r="B300" s="133">
        <v>22</v>
      </c>
      <c r="C300" s="137">
        <v>85.1263</v>
      </c>
      <c r="D300" s="137">
        <v>85.1456</v>
      </c>
      <c r="E300" s="126">
        <f t="shared" si="9"/>
        <v>0.019300000000001205</v>
      </c>
      <c r="F300" s="168">
        <f t="shared" si="10"/>
        <v>87.21192950746136</v>
      </c>
      <c r="G300" s="126">
        <f t="shared" si="11"/>
        <v>221.30000000000007</v>
      </c>
      <c r="H300" s="133">
        <v>70</v>
      </c>
      <c r="I300" s="142">
        <v>797.95</v>
      </c>
      <c r="J300" s="142">
        <v>576.65</v>
      </c>
    </row>
    <row r="301" spans="1:10" ht="23.25">
      <c r="A301" s="131"/>
      <c r="B301" s="133">
        <v>23</v>
      </c>
      <c r="C301" s="137">
        <v>87.6772</v>
      </c>
      <c r="D301" s="137">
        <v>87.7029</v>
      </c>
      <c r="E301" s="126">
        <f t="shared" si="9"/>
        <v>0.0257000000000005</v>
      </c>
      <c r="F301" s="168">
        <f t="shared" si="10"/>
        <v>98.52783315442612</v>
      </c>
      <c r="G301" s="126">
        <f t="shared" si="11"/>
        <v>260.8399999999999</v>
      </c>
      <c r="H301" s="133">
        <v>71</v>
      </c>
      <c r="I301" s="142">
        <v>812.31</v>
      </c>
      <c r="J301" s="142">
        <v>551.47</v>
      </c>
    </row>
    <row r="302" spans="1:10" ht="23.25">
      <c r="A302" s="131"/>
      <c r="B302" s="133">
        <v>24</v>
      </c>
      <c r="C302" s="137">
        <v>88.051</v>
      </c>
      <c r="D302" s="137">
        <v>88.0773</v>
      </c>
      <c r="E302" s="126">
        <f t="shared" si="9"/>
        <v>0.026299999999991996</v>
      </c>
      <c r="F302" s="168">
        <f t="shared" si="10"/>
        <v>107.7339013599541</v>
      </c>
      <c r="G302" s="126">
        <f t="shared" si="11"/>
        <v>244.12</v>
      </c>
      <c r="H302" s="133">
        <v>72</v>
      </c>
      <c r="I302" s="142">
        <v>809.94</v>
      </c>
      <c r="J302" s="142">
        <v>565.82</v>
      </c>
    </row>
    <row r="303" spans="1:10" ht="23.25">
      <c r="A303" s="131">
        <v>22276</v>
      </c>
      <c r="B303" s="133">
        <v>25</v>
      </c>
      <c r="C303" s="137">
        <v>87.0413</v>
      </c>
      <c r="D303" s="137">
        <v>87.0531</v>
      </c>
      <c r="E303" s="126">
        <f t="shared" si="9"/>
        <v>0.011799999999993815</v>
      </c>
      <c r="F303" s="168">
        <f t="shared" si="10"/>
        <v>52.10403143901539</v>
      </c>
      <c r="G303" s="126">
        <f t="shared" si="11"/>
        <v>226.47000000000003</v>
      </c>
      <c r="H303" s="133">
        <v>73</v>
      </c>
      <c r="I303" s="142">
        <v>643.24</v>
      </c>
      <c r="J303" s="142">
        <v>416.77</v>
      </c>
    </row>
    <row r="304" spans="1:10" ht="23.25">
      <c r="A304" s="131"/>
      <c r="B304" s="133">
        <v>26</v>
      </c>
      <c r="C304" s="137">
        <v>85.7826</v>
      </c>
      <c r="D304" s="137">
        <v>85.7949</v>
      </c>
      <c r="E304" s="126">
        <f t="shared" si="9"/>
        <v>0.012299999999996203</v>
      </c>
      <c r="F304" s="168">
        <f t="shared" si="10"/>
        <v>43.61083534249115</v>
      </c>
      <c r="G304" s="126">
        <f t="shared" si="11"/>
        <v>282.03999999999996</v>
      </c>
      <c r="H304" s="133">
        <v>74</v>
      </c>
      <c r="I304" s="142">
        <v>610.93</v>
      </c>
      <c r="J304" s="142">
        <v>328.89</v>
      </c>
    </row>
    <row r="305" spans="1:10" ht="23.25">
      <c r="A305" s="131"/>
      <c r="B305" s="133">
        <v>27</v>
      </c>
      <c r="C305" s="137">
        <v>86.3044</v>
      </c>
      <c r="D305" s="137">
        <v>86.3169</v>
      </c>
      <c r="E305" s="126">
        <f t="shared" si="9"/>
        <v>0.012500000000002842</v>
      </c>
      <c r="F305" s="168">
        <f aca="true" t="shared" si="12" ref="F305:F332">((10^6)*E305/G305)</f>
        <v>51.563402359553024</v>
      </c>
      <c r="G305" s="126">
        <f t="shared" si="11"/>
        <v>242.41999999999996</v>
      </c>
      <c r="H305" s="133">
        <v>75</v>
      </c>
      <c r="I305" s="142">
        <v>665.9</v>
      </c>
      <c r="J305" s="142">
        <v>423.48</v>
      </c>
    </row>
    <row r="306" spans="1:10" ht="23.25">
      <c r="A306" s="131">
        <v>22291</v>
      </c>
      <c r="B306" s="201">
        <v>7</v>
      </c>
      <c r="C306" s="137">
        <v>86.4645</v>
      </c>
      <c r="D306" s="137">
        <v>86.4701</v>
      </c>
      <c r="E306" s="126">
        <f t="shared" si="9"/>
        <v>0.00560000000000116</v>
      </c>
      <c r="F306" s="168">
        <f t="shared" si="12"/>
        <v>19.028849094434605</v>
      </c>
      <c r="G306" s="126">
        <f t="shared" si="11"/>
        <v>294.28999999999996</v>
      </c>
      <c r="H306" s="133">
        <v>76</v>
      </c>
      <c r="I306" s="142">
        <v>751.4</v>
      </c>
      <c r="J306" s="142">
        <v>457.11</v>
      </c>
    </row>
    <row r="307" spans="1:10" ht="23.25">
      <c r="A307" s="131"/>
      <c r="B307" s="133">
        <v>8</v>
      </c>
      <c r="C307" s="137">
        <v>84.7856</v>
      </c>
      <c r="D307" s="137">
        <v>84.7916</v>
      </c>
      <c r="E307" s="126">
        <f t="shared" si="9"/>
        <v>0.006000000000000227</v>
      </c>
      <c r="F307" s="168">
        <f t="shared" si="12"/>
        <v>23.48796241926102</v>
      </c>
      <c r="G307" s="126">
        <f t="shared" si="11"/>
        <v>255.45</v>
      </c>
      <c r="H307" s="133">
        <v>77</v>
      </c>
      <c r="I307" s="142">
        <v>724.53</v>
      </c>
      <c r="J307" s="142">
        <v>469.08</v>
      </c>
    </row>
    <row r="308" spans="1:10" ht="23.25">
      <c r="A308" s="131"/>
      <c r="B308" s="133">
        <v>9</v>
      </c>
      <c r="C308" s="137">
        <v>87.651</v>
      </c>
      <c r="D308" s="137">
        <v>87.6575</v>
      </c>
      <c r="E308" s="126">
        <f t="shared" si="9"/>
        <v>0.006500000000002615</v>
      </c>
      <c r="F308" s="168">
        <f t="shared" si="12"/>
        <v>24.528301886802325</v>
      </c>
      <c r="G308" s="126">
        <f t="shared" si="11"/>
        <v>264.99999999999994</v>
      </c>
      <c r="H308" s="133">
        <v>78</v>
      </c>
      <c r="I308" s="142">
        <v>755.67</v>
      </c>
      <c r="J308" s="142">
        <v>490.67</v>
      </c>
    </row>
    <row r="309" spans="1:10" ht="23.25">
      <c r="A309" s="203">
        <v>22307</v>
      </c>
      <c r="B309" s="133">
        <v>10</v>
      </c>
      <c r="C309" s="137">
        <v>85.0625</v>
      </c>
      <c r="D309" s="137">
        <v>85.0941</v>
      </c>
      <c r="E309" s="126">
        <f t="shared" si="9"/>
        <v>0.03159999999999741</v>
      </c>
      <c r="F309" s="168">
        <f t="shared" si="12"/>
        <v>97.81464743390517</v>
      </c>
      <c r="G309" s="126">
        <f t="shared" si="11"/>
        <v>323.06000000000006</v>
      </c>
      <c r="H309" s="133">
        <v>79</v>
      </c>
      <c r="I309" s="142">
        <v>826.84</v>
      </c>
      <c r="J309" s="142">
        <v>503.78</v>
      </c>
    </row>
    <row r="310" spans="1:10" ht="23.25">
      <c r="A310" s="131"/>
      <c r="B310" s="133">
        <v>11</v>
      </c>
      <c r="C310" s="137">
        <v>86.0683</v>
      </c>
      <c r="D310" s="137">
        <v>86.095</v>
      </c>
      <c r="E310" s="126">
        <f t="shared" si="9"/>
        <v>0.026700000000005275</v>
      </c>
      <c r="F310" s="168">
        <f t="shared" si="12"/>
        <v>88.52785145890343</v>
      </c>
      <c r="G310" s="126">
        <f t="shared" si="11"/>
        <v>301.6</v>
      </c>
      <c r="H310" s="133">
        <v>80</v>
      </c>
      <c r="I310" s="142">
        <v>848.83</v>
      </c>
      <c r="J310" s="142">
        <v>547.23</v>
      </c>
    </row>
    <row r="311" spans="1:10" ht="23.25">
      <c r="A311" s="131"/>
      <c r="B311" s="133">
        <v>12</v>
      </c>
      <c r="C311" s="137">
        <v>84.8321</v>
      </c>
      <c r="D311" s="137">
        <v>84.8474</v>
      </c>
      <c r="E311" s="126">
        <f t="shared" si="9"/>
        <v>0.015299999999996317</v>
      </c>
      <c r="F311" s="168">
        <f t="shared" si="12"/>
        <v>46.76610832618999</v>
      </c>
      <c r="G311" s="126">
        <f t="shared" si="11"/>
        <v>327.15999999999997</v>
      </c>
      <c r="H311" s="133">
        <v>81</v>
      </c>
      <c r="I311" s="142">
        <v>696.27</v>
      </c>
      <c r="J311" s="142">
        <v>369.11</v>
      </c>
    </row>
    <row r="312" spans="1:10" ht="23.25">
      <c r="A312" s="203">
        <v>22312</v>
      </c>
      <c r="B312" s="133">
        <v>13</v>
      </c>
      <c r="C312" s="137">
        <v>86.6666</v>
      </c>
      <c r="D312" s="137">
        <v>86.6794</v>
      </c>
      <c r="E312" s="126">
        <f t="shared" si="9"/>
        <v>0.01279999999999859</v>
      </c>
      <c r="F312" s="168">
        <f t="shared" si="12"/>
        <v>41.477640959165875</v>
      </c>
      <c r="G312" s="126">
        <f t="shared" si="11"/>
        <v>308.6</v>
      </c>
      <c r="H312" s="133">
        <v>82</v>
      </c>
      <c r="I312" s="142">
        <v>648.33</v>
      </c>
      <c r="J312" s="142">
        <v>339.73</v>
      </c>
    </row>
    <row r="313" spans="1:10" ht="23.25">
      <c r="A313" s="131"/>
      <c r="B313" s="133">
        <v>14</v>
      </c>
      <c r="C313" s="137">
        <v>85.8815</v>
      </c>
      <c r="D313" s="137">
        <v>85.9077</v>
      </c>
      <c r="E313" s="126">
        <f t="shared" si="9"/>
        <v>0.026200000000002888</v>
      </c>
      <c r="F313" s="168">
        <f t="shared" si="12"/>
        <v>72.80204512616119</v>
      </c>
      <c r="G313" s="126">
        <f t="shared" si="11"/>
        <v>359.88</v>
      </c>
      <c r="H313" s="133">
        <v>83</v>
      </c>
      <c r="I313" s="142">
        <v>850.9</v>
      </c>
      <c r="J313" s="142">
        <v>491.02</v>
      </c>
    </row>
    <row r="314" spans="1:10" ht="23.25">
      <c r="A314" s="131"/>
      <c r="B314" s="133">
        <v>15</v>
      </c>
      <c r="C314" s="137">
        <v>87.0146</v>
      </c>
      <c r="D314" s="137">
        <v>87.0286</v>
      </c>
      <c r="E314" s="126">
        <f t="shared" si="9"/>
        <v>0.013999999999995794</v>
      </c>
      <c r="F314" s="168">
        <f t="shared" si="12"/>
        <v>61.03941402160709</v>
      </c>
      <c r="G314" s="126">
        <f t="shared" si="11"/>
        <v>229.3599999999999</v>
      </c>
      <c r="H314" s="133">
        <v>84</v>
      </c>
      <c r="I314" s="142">
        <v>758.43</v>
      </c>
      <c r="J314" s="142">
        <v>529.07</v>
      </c>
    </row>
    <row r="315" spans="1:10" ht="23.25">
      <c r="A315" s="131">
        <v>22319</v>
      </c>
      <c r="B315" s="133">
        <v>28</v>
      </c>
      <c r="C315" s="137">
        <v>87.2155</v>
      </c>
      <c r="D315" s="137">
        <v>87.2319</v>
      </c>
      <c r="E315" s="126">
        <f t="shared" si="9"/>
        <v>0.0163999999999902</v>
      </c>
      <c r="F315" s="168">
        <f t="shared" si="12"/>
        <v>46.9053883994686</v>
      </c>
      <c r="G315" s="126">
        <f t="shared" si="11"/>
        <v>349.64</v>
      </c>
      <c r="H315" s="133">
        <v>85</v>
      </c>
      <c r="I315" s="142">
        <v>793.61</v>
      </c>
      <c r="J315" s="142">
        <v>443.97</v>
      </c>
    </row>
    <row r="316" spans="1:10" ht="23.25">
      <c r="A316" s="131"/>
      <c r="B316" s="133">
        <v>29</v>
      </c>
      <c r="C316" s="137">
        <v>85.2656</v>
      </c>
      <c r="D316" s="137">
        <v>85.2797</v>
      </c>
      <c r="E316" s="126">
        <f t="shared" si="9"/>
        <v>0.014099999999999113</v>
      </c>
      <c r="F316" s="168">
        <f t="shared" si="12"/>
        <v>43.531954306882106</v>
      </c>
      <c r="G316" s="126">
        <f t="shared" si="11"/>
        <v>323.9</v>
      </c>
      <c r="H316" s="133">
        <v>86</v>
      </c>
      <c r="I316" s="142">
        <v>857.3</v>
      </c>
      <c r="J316" s="142">
        <v>533.4</v>
      </c>
    </row>
    <row r="317" spans="1:10" ht="23.25">
      <c r="A317" s="131"/>
      <c r="B317" s="133">
        <v>30</v>
      </c>
      <c r="C317" s="137">
        <v>84.9975</v>
      </c>
      <c r="D317" s="137">
        <v>85.0098</v>
      </c>
      <c r="E317" s="126">
        <f t="shared" si="9"/>
        <v>0.012299999999996203</v>
      </c>
      <c r="F317" s="168">
        <f t="shared" si="12"/>
        <v>32.46667546521368</v>
      </c>
      <c r="G317" s="126">
        <f t="shared" si="11"/>
        <v>378.84999999999997</v>
      </c>
      <c r="H317" s="133">
        <v>87</v>
      </c>
      <c r="I317" s="142">
        <v>709.93</v>
      </c>
      <c r="J317" s="142">
        <v>331.08</v>
      </c>
    </row>
    <row r="318" spans="1:10" ht="23.25">
      <c r="A318" s="131">
        <v>22326</v>
      </c>
      <c r="B318" s="133">
        <v>31</v>
      </c>
      <c r="C318" s="137">
        <v>84.8795</v>
      </c>
      <c r="D318" s="137">
        <v>84.8843</v>
      </c>
      <c r="E318" s="126">
        <f t="shared" si="9"/>
        <v>0.004800000000003024</v>
      </c>
      <c r="F318" s="168">
        <f t="shared" si="12"/>
        <v>13.291980505103632</v>
      </c>
      <c r="G318" s="126">
        <f t="shared" si="11"/>
        <v>361.12</v>
      </c>
      <c r="H318" s="133">
        <v>88</v>
      </c>
      <c r="I318" s="142">
        <v>732.48</v>
      </c>
      <c r="J318" s="142">
        <v>371.36</v>
      </c>
    </row>
    <row r="319" spans="1:10" ht="23.25">
      <c r="A319" s="131"/>
      <c r="B319" s="133">
        <v>32</v>
      </c>
      <c r="C319" s="137">
        <v>85.002</v>
      </c>
      <c r="D319" s="137">
        <v>85.0085</v>
      </c>
      <c r="E319" s="126">
        <f t="shared" si="9"/>
        <v>0.006500000000002615</v>
      </c>
      <c r="F319" s="168">
        <f t="shared" si="12"/>
        <v>18.166065789113258</v>
      </c>
      <c r="G319" s="126">
        <f t="shared" si="11"/>
        <v>357.81</v>
      </c>
      <c r="H319" s="133">
        <v>89</v>
      </c>
      <c r="I319" s="142">
        <v>664.63</v>
      </c>
      <c r="J319" s="142">
        <v>306.82</v>
      </c>
    </row>
    <row r="320" spans="1:10" ht="23.25">
      <c r="A320" s="131"/>
      <c r="B320" s="133">
        <v>33</v>
      </c>
      <c r="C320" s="137">
        <v>85.9738</v>
      </c>
      <c r="D320" s="137">
        <v>85.9766</v>
      </c>
      <c r="E320" s="126">
        <f t="shared" si="9"/>
        <v>0.0028000000000076852</v>
      </c>
      <c r="F320" s="168">
        <f t="shared" si="12"/>
        <v>8.093655152500897</v>
      </c>
      <c r="G320" s="126">
        <f t="shared" si="11"/>
        <v>345.95</v>
      </c>
      <c r="H320" s="133">
        <v>90</v>
      </c>
      <c r="I320" s="142">
        <v>708.4</v>
      </c>
      <c r="J320" s="142">
        <v>362.45</v>
      </c>
    </row>
    <row r="321" spans="1:10" ht="23.25">
      <c r="A321" s="131">
        <v>22332</v>
      </c>
      <c r="B321" s="133">
        <v>34</v>
      </c>
      <c r="C321" s="137">
        <v>83.7326</v>
      </c>
      <c r="D321" s="137">
        <v>83.7456</v>
      </c>
      <c r="E321" s="126">
        <f t="shared" si="9"/>
        <v>0.012999999999991019</v>
      </c>
      <c r="F321" s="168">
        <f t="shared" si="12"/>
        <v>35.35587043430884</v>
      </c>
      <c r="G321" s="126">
        <f t="shared" si="11"/>
        <v>367.69</v>
      </c>
      <c r="H321" s="133">
        <v>91</v>
      </c>
      <c r="I321" s="142">
        <v>752.1</v>
      </c>
      <c r="J321" s="142">
        <v>384.41</v>
      </c>
    </row>
    <row r="322" spans="1:10" ht="23.25">
      <c r="A322" s="131"/>
      <c r="B322" s="133">
        <v>35</v>
      </c>
      <c r="C322" s="137">
        <v>85.0125</v>
      </c>
      <c r="D322" s="137">
        <v>85.0208</v>
      </c>
      <c r="E322" s="126">
        <f t="shared" si="9"/>
        <v>0.008299999999991314</v>
      </c>
      <c r="F322" s="168">
        <f t="shared" si="12"/>
        <v>20.435799581414045</v>
      </c>
      <c r="G322" s="126">
        <f t="shared" si="11"/>
        <v>406.15</v>
      </c>
      <c r="H322" s="133">
        <v>92</v>
      </c>
      <c r="I322" s="142">
        <v>773.38</v>
      </c>
      <c r="J322" s="142">
        <v>367.23</v>
      </c>
    </row>
    <row r="323" spans="1:10" ht="23.25">
      <c r="A323" s="131"/>
      <c r="B323" s="133">
        <v>36</v>
      </c>
      <c r="C323" s="137">
        <v>84.5822</v>
      </c>
      <c r="D323" s="137">
        <v>84.5937</v>
      </c>
      <c r="E323" s="126">
        <f t="shared" si="9"/>
        <v>0.011499999999998067</v>
      </c>
      <c r="F323" s="168">
        <f t="shared" si="12"/>
        <v>34.417741597576</v>
      </c>
      <c r="G323" s="126">
        <f t="shared" si="11"/>
        <v>334.13</v>
      </c>
      <c r="H323" s="133">
        <v>93</v>
      </c>
      <c r="I323" s="142">
        <v>857</v>
      </c>
      <c r="J323" s="142">
        <v>522.87</v>
      </c>
    </row>
    <row r="324" spans="1:10" ht="23.25">
      <c r="A324" s="131">
        <v>22346</v>
      </c>
      <c r="B324" s="133">
        <v>19</v>
      </c>
      <c r="C324" s="137">
        <v>88.9467</v>
      </c>
      <c r="D324" s="137">
        <v>89.0072</v>
      </c>
      <c r="E324" s="126">
        <f t="shared" si="9"/>
        <v>0.06049999999999045</v>
      </c>
      <c r="F324" s="168">
        <f t="shared" si="12"/>
        <v>186.52114934020983</v>
      </c>
      <c r="G324" s="126">
        <f t="shared" si="11"/>
        <v>324.35999999999996</v>
      </c>
      <c r="H324" s="133">
        <v>94</v>
      </c>
      <c r="I324" s="142">
        <v>825.29</v>
      </c>
      <c r="J324" s="142">
        <v>500.93</v>
      </c>
    </row>
    <row r="325" spans="1:10" ht="23.25">
      <c r="A325" s="131"/>
      <c r="B325" s="133">
        <v>20</v>
      </c>
      <c r="C325" s="137">
        <v>84.6445</v>
      </c>
      <c r="D325" s="137">
        <v>84.6947</v>
      </c>
      <c r="E325" s="126">
        <f t="shared" si="9"/>
        <v>0.0502000000000038</v>
      </c>
      <c r="F325" s="168">
        <f t="shared" si="12"/>
        <v>154.18163948525384</v>
      </c>
      <c r="G325" s="126">
        <f t="shared" si="11"/>
        <v>325.59000000000003</v>
      </c>
      <c r="H325" s="133">
        <v>95</v>
      </c>
      <c r="I325" s="142">
        <v>816.22</v>
      </c>
      <c r="J325" s="142">
        <v>490.63</v>
      </c>
    </row>
    <row r="326" spans="1:10" ht="23.25">
      <c r="A326" s="131"/>
      <c r="B326" s="133">
        <v>21</v>
      </c>
      <c r="C326" s="137">
        <v>86.3385</v>
      </c>
      <c r="D326" s="137">
        <v>86.3912</v>
      </c>
      <c r="E326" s="126">
        <f t="shared" si="9"/>
        <v>0.05270000000000152</v>
      </c>
      <c r="F326" s="168">
        <f t="shared" si="12"/>
        <v>178.06460332477874</v>
      </c>
      <c r="G326" s="126">
        <f t="shared" si="11"/>
        <v>295.96000000000004</v>
      </c>
      <c r="H326" s="133">
        <v>96</v>
      </c>
      <c r="I326" s="142">
        <v>843.2</v>
      </c>
      <c r="J326" s="142">
        <v>547.24</v>
      </c>
    </row>
    <row r="327" spans="1:10" ht="23.25">
      <c r="A327" s="131">
        <v>22362</v>
      </c>
      <c r="B327" s="133">
        <v>22</v>
      </c>
      <c r="C327" s="137">
        <v>85.1233</v>
      </c>
      <c r="D327" s="137">
        <v>85.1266</v>
      </c>
      <c r="E327" s="126">
        <f t="shared" si="9"/>
        <v>0.003299999999995862</v>
      </c>
      <c r="F327" s="168">
        <f t="shared" si="12"/>
        <v>9.817630083586298</v>
      </c>
      <c r="G327" s="126">
        <f t="shared" si="11"/>
        <v>336.12999999999994</v>
      </c>
      <c r="H327" s="133">
        <v>97</v>
      </c>
      <c r="I327" s="142">
        <v>730.05</v>
      </c>
      <c r="J327" s="142">
        <v>393.92</v>
      </c>
    </row>
    <row r="328" spans="1:10" ht="23.25">
      <c r="A328" s="131"/>
      <c r="B328" s="133">
        <v>23</v>
      </c>
      <c r="C328" s="137">
        <v>87.6603</v>
      </c>
      <c r="D328" s="137">
        <v>87.6646</v>
      </c>
      <c r="E328" s="126">
        <f t="shared" si="9"/>
        <v>0.004299999999986426</v>
      </c>
      <c r="F328" s="168">
        <f t="shared" si="12"/>
        <v>14.021129516063732</v>
      </c>
      <c r="G328" s="126">
        <f t="shared" si="11"/>
        <v>306.68</v>
      </c>
      <c r="H328" s="133">
        <v>98</v>
      </c>
      <c r="I328" s="142">
        <v>775.74</v>
      </c>
      <c r="J328" s="142">
        <v>469.06</v>
      </c>
    </row>
    <row r="329" spans="1:10" ht="23.25">
      <c r="A329" s="131"/>
      <c r="B329" s="133">
        <v>24</v>
      </c>
      <c r="C329" s="137">
        <v>88.0427</v>
      </c>
      <c r="D329" s="137">
        <v>88.0515</v>
      </c>
      <c r="E329" s="126">
        <f t="shared" si="9"/>
        <v>0.008800000000007913</v>
      </c>
      <c r="F329" s="168">
        <f t="shared" si="12"/>
        <v>26.639220197396355</v>
      </c>
      <c r="G329" s="126">
        <f t="shared" si="11"/>
        <v>330.34000000000003</v>
      </c>
      <c r="H329" s="133">
        <v>99</v>
      </c>
      <c r="I329" s="142">
        <v>692.49</v>
      </c>
      <c r="J329" s="142">
        <v>362.15</v>
      </c>
    </row>
    <row r="330" spans="1:10" ht="23.25">
      <c r="A330" s="131">
        <v>22368</v>
      </c>
      <c r="B330" s="133">
        <v>25</v>
      </c>
      <c r="C330" s="137">
        <v>87.0346</v>
      </c>
      <c r="D330" s="137">
        <v>87.0408</v>
      </c>
      <c r="E330" s="126">
        <f t="shared" si="9"/>
        <v>0.006200000000006867</v>
      </c>
      <c r="F330" s="168">
        <f t="shared" si="12"/>
        <v>19.51096705166273</v>
      </c>
      <c r="G330" s="126">
        <f t="shared" si="11"/>
        <v>317.7700000000001</v>
      </c>
      <c r="H330" s="133">
        <v>100</v>
      </c>
      <c r="I330" s="142">
        <v>857.44</v>
      </c>
      <c r="J330" s="142">
        <v>539.67</v>
      </c>
    </row>
    <row r="331" spans="1:10" ht="23.25">
      <c r="A331" s="131"/>
      <c r="B331" s="133">
        <v>26</v>
      </c>
      <c r="C331" s="137">
        <v>85.7972</v>
      </c>
      <c r="D331" s="137">
        <v>85.8032</v>
      </c>
      <c r="E331" s="126">
        <f t="shared" si="9"/>
        <v>0.006000000000000227</v>
      </c>
      <c r="F331" s="168">
        <f t="shared" si="12"/>
        <v>16.38046356711957</v>
      </c>
      <c r="G331" s="126">
        <f t="shared" si="11"/>
        <v>366.29</v>
      </c>
      <c r="H331" s="133">
        <v>101</v>
      </c>
      <c r="I331" s="142">
        <v>692.58</v>
      </c>
      <c r="J331" s="142">
        <v>326.29</v>
      </c>
    </row>
    <row r="332" spans="1:10" ht="24" thickBot="1">
      <c r="A332" s="206"/>
      <c r="B332" s="207">
        <v>27</v>
      </c>
      <c r="C332" s="208">
        <v>86.3045</v>
      </c>
      <c r="D332" s="208">
        <v>86.3094</v>
      </c>
      <c r="E332" s="209">
        <f t="shared" si="9"/>
        <v>0.004899999999992133</v>
      </c>
      <c r="F332" s="210">
        <f t="shared" si="12"/>
        <v>16.6270783847714</v>
      </c>
      <c r="G332" s="209">
        <f t="shared" si="11"/>
        <v>294.70000000000005</v>
      </c>
      <c r="H332" s="207">
        <v>102</v>
      </c>
      <c r="I332" s="211">
        <v>850.01</v>
      </c>
      <c r="J332" s="211">
        <v>555.31</v>
      </c>
    </row>
    <row r="333" spans="1:10" ht="23.25">
      <c r="A333" s="180">
        <v>22374</v>
      </c>
      <c r="B333" s="181">
        <v>19</v>
      </c>
      <c r="C333" s="182">
        <v>88.9483</v>
      </c>
      <c r="D333" s="182">
        <v>88.9521</v>
      </c>
      <c r="E333" s="204">
        <f t="shared" si="9"/>
        <v>0.0037999999999982492</v>
      </c>
      <c r="F333" s="184">
        <f aca="true" t="shared" si="13" ref="F333:F396">((10^6)*E333/G333)</f>
        <v>10.788405303347954</v>
      </c>
      <c r="G333" s="204">
        <f aca="true" t="shared" si="14" ref="G333:G433">I333-J333</f>
        <v>352.22999999999996</v>
      </c>
      <c r="H333" s="181">
        <v>1</v>
      </c>
      <c r="I333" s="186">
        <v>723.78</v>
      </c>
      <c r="J333" s="186">
        <v>371.55</v>
      </c>
    </row>
    <row r="334" spans="1:10" ht="23.25">
      <c r="A334" s="131"/>
      <c r="B334" s="133">
        <v>20</v>
      </c>
      <c r="C334" s="137">
        <v>84.6564</v>
      </c>
      <c r="D334" s="137">
        <v>84.6583</v>
      </c>
      <c r="E334" s="126">
        <f t="shared" si="9"/>
        <v>0.0018999999999920192</v>
      </c>
      <c r="F334" s="168">
        <f t="shared" si="13"/>
        <v>5.591524426109533</v>
      </c>
      <c r="G334" s="126">
        <f t="shared" si="14"/>
        <v>339.79999999999995</v>
      </c>
      <c r="H334" s="133">
        <v>2</v>
      </c>
      <c r="I334" s="142">
        <v>759.56</v>
      </c>
      <c r="J334" s="142">
        <v>419.76</v>
      </c>
    </row>
    <row r="335" spans="1:10" ht="23.25">
      <c r="A335" s="131"/>
      <c r="B335" s="133">
        <v>21</v>
      </c>
      <c r="C335" s="137">
        <v>86.3303</v>
      </c>
      <c r="D335" s="137">
        <v>86.3337</v>
      </c>
      <c r="E335" s="126">
        <f t="shared" si="9"/>
        <v>0.0033999999999991815</v>
      </c>
      <c r="F335" s="168">
        <f t="shared" si="13"/>
        <v>9.932807478817358</v>
      </c>
      <c r="G335" s="126">
        <f t="shared" si="14"/>
        <v>342.3</v>
      </c>
      <c r="H335" s="133">
        <v>3</v>
      </c>
      <c r="I335" s="142">
        <v>733.99</v>
      </c>
      <c r="J335" s="142">
        <v>391.69</v>
      </c>
    </row>
    <row r="336" spans="1:10" ht="23.25">
      <c r="A336" s="131">
        <v>22396</v>
      </c>
      <c r="B336" s="133">
        <v>22</v>
      </c>
      <c r="C336" s="137">
        <v>85.0985</v>
      </c>
      <c r="D336" s="137">
        <v>85.114</v>
      </c>
      <c r="E336" s="126">
        <f t="shared" si="9"/>
        <v>0.015500000000002956</v>
      </c>
      <c r="F336" s="168">
        <f t="shared" si="13"/>
        <v>52.18503804458608</v>
      </c>
      <c r="G336" s="126">
        <f t="shared" si="14"/>
        <v>297.02</v>
      </c>
      <c r="H336" s="133">
        <v>4</v>
      </c>
      <c r="I336" s="142">
        <v>818.1</v>
      </c>
      <c r="J336" s="142">
        <v>521.08</v>
      </c>
    </row>
    <row r="337" spans="1:10" ht="23.25">
      <c r="A337" s="131"/>
      <c r="B337" s="133">
        <v>23</v>
      </c>
      <c r="C337" s="137">
        <v>87.6545</v>
      </c>
      <c r="D337" s="137">
        <v>87.6707</v>
      </c>
      <c r="E337" s="126">
        <f t="shared" si="9"/>
        <v>0.016199999999997772</v>
      </c>
      <c r="F337" s="168">
        <f t="shared" si="13"/>
        <v>54.615332748964235</v>
      </c>
      <c r="G337" s="126">
        <f t="shared" si="14"/>
        <v>296.62</v>
      </c>
      <c r="H337" s="133">
        <v>5</v>
      </c>
      <c r="I337" s="142">
        <v>827.1</v>
      </c>
      <c r="J337" s="142">
        <v>530.48</v>
      </c>
    </row>
    <row r="338" spans="1:10" ht="23.25">
      <c r="A338" s="131"/>
      <c r="B338" s="133">
        <v>24</v>
      </c>
      <c r="C338" s="137">
        <v>88.0785</v>
      </c>
      <c r="D338" s="137">
        <v>88.0941</v>
      </c>
      <c r="E338" s="126">
        <f t="shared" si="9"/>
        <v>0.015599999999992065</v>
      </c>
      <c r="F338" s="168">
        <f t="shared" si="13"/>
        <v>51.83929817562911</v>
      </c>
      <c r="G338" s="126">
        <f t="shared" si="14"/>
        <v>300.92999999999995</v>
      </c>
      <c r="H338" s="133">
        <v>6</v>
      </c>
      <c r="I338" s="142">
        <v>821.66</v>
      </c>
      <c r="J338" s="142">
        <v>520.73</v>
      </c>
    </row>
    <row r="339" spans="1:10" ht="23.25">
      <c r="A339" s="131">
        <v>22405</v>
      </c>
      <c r="B339" s="133">
        <v>22</v>
      </c>
      <c r="C339" s="137">
        <v>85.1148</v>
      </c>
      <c r="D339" s="137">
        <v>85.2451</v>
      </c>
      <c r="E339" s="126">
        <f t="shared" si="9"/>
        <v>0.1302999999999912</v>
      </c>
      <c r="F339" s="168">
        <f t="shared" si="13"/>
        <v>420.5124895113638</v>
      </c>
      <c r="G339" s="126">
        <f t="shared" si="14"/>
        <v>309.86</v>
      </c>
      <c r="H339" s="133">
        <v>7</v>
      </c>
      <c r="I339" s="142">
        <v>827.19</v>
      </c>
      <c r="J339" s="142">
        <v>517.33</v>
      </c>
    </row>
    <row r="340" spans="1:10" ht="23.25">
      <c r="A340" s="131"/>
      <c r="B340" s="133">
        <v>23</v>
      </c>
      <c r="C340" s="137">
        <v>87.6882</v>
      </c>
      <c r="D340" s="137">
        <v>87.8371</v>
      </c>
      <c r="E340" s="126">
        <f t="shared" si="9"/>
        <v>0.1489000000000118</v>
      </c>
      <c r="F340" s="168">
        <f t="shared" si="13"/>
        <v>389.1182773219354</v>
      </c>
      <c r="G340" s="126">
        <f t="shared" si="14"/>
        <v>382.65999999999997</v>
      </c>
      <c r="H340" s="133">
        <v>8</v>
      </c>
      <c r="I340" s="142">
        <v>768.43</v>
      </c>
      <c r="J340" s="142">
        <v>385.77</v>
      </c>
    </row>
    <row r="341" spans="1:10" ht="23.25">
      <c r="A341" s="131"/>
      <c r="B341" s="133">
        <v>24</v>
      </c>
      <c r="C341" s="137">
        <v>88.0489</v>
      </c>
      <c r="D341" s="137">
        <v>88.2292</v>
      </c>
      <c r="E341" s="126">
        <f t="shared" si="9"/>
        <v>0.18030000000000257</v>
      </c>
      <c r="F341" s="168">
        <f t="shared" si="13"/>
        <v>456.32861734707444</v>
      </c>
      <c r="G341" s="126">
        <f t="shared" si="14"/>
        <v>395.10999999999996</v>
      </c>
      <c r="H341" s="133">
        <v>9</v>
      </c>
      <c r="I341" s="142">
        <v>764.8</v>
      </c>
      <c r="J341" s="142">
        <v>369.69</v>
      </c>
    </row>
    <row r="342" spans="1:10" ht="23.25">
      <c r="A342" s="131">
        <v>22423</v>
      </c>
      <c r="B342" s="133">
        <v>25</v>
      </c>
      <c r="C342" s="137">
        <v>87.0244</v>
      </c>
      <c r="D342" s="137">
        <v>87.0553</v>
      </c>
      <c r="E342" s="126">
        <f t="shared" si="9"/>
        <v>0.030900000000002592</v>
      </c>
      <c r="F342" s="168">
        <f t="shared" si="13"/>
        <v>90.37201684605344</v>
      </c>
      <c r="G342" s="126">
        <f t="shared" si="14"/>
        <v>341.91999999999996</v>
      </c>
      <c r="H342" s="133">
        <v>10</v>
      </c>
      <c r="I342" s="142">
        <v>877.41</v>
      </c>
      <c r="J342" s="142">
        <v>535.49</v>
      </c>
    </row>
    <row r="343" spans="1:10" ht="23.25">
      <c r="A343" s="131"/>
      <c r="B343" s="133">
        <v>26</v>
      </c>
      <c r="C343" s="137">
        <v>85.7922</v>
      </c>
      <c r="D343" s="137">
        <v>85.8394</v>
      </c>
      <c r="E343" s="126">
        <f t="shared" si="9"/>
        <v>0.04720000000000368</v>
      </c>
      <c r="F343" s="168">
        <f t="shared" si="13"/>
        <v>137.44103430203154</v>
      </c>
      <c r="G343" s="126">
        <f t="shared" si="14"/>
        <v>343.4200000000001</v>
      </c>
      <c r="H343" s="133">
        <v>11</v>
      </c>
      <c r="I343" s="142">
        <v>858.47</v>
      </c>
      <c r="J343" s="142">
        <v>515.05</v>
      </c>
    </row>
    <row r="344" spans="1:10" ht="23.25">
      <c r="A344" s="131"/>
      <c r="B344" s="133">
        <v>27</v>
      </c>
      <c r="C344" s="137">
        <v>86.3171</v>
      </c>
      <c r="D344" s="137">
        <v>86.3602</v>
      </c>
      <c r="E344" s="126">
        <f t="shared" si="9"/>
        <v>0.043100000000009686</v>
      </c>
      <c r="F344" s="168">
        <f t="shared" si="13"/>
        <v>106.0009837678546</v>
      </c>
      <c r="G344" s="126">
        <f t="shared" si="14"/>
        <v>406.6</v>
      </c>
      <c r="H344" s="133">
        <v>12</v>
      </c>
      <c r="I344" s="142">
        <v>773.07</v>
      </c>
      <c r="J344" s="142">
        <v>366.47</v>
      </c>
    </row>
    <row r="345" spans="1:10" ht="23.25">
      <c r="A345" s="131">
        <v>22431</v>
      </c>
      <c r="B345" s="133">
        <v>28</v>
      </c>
      <c r="C345" s="137">
        <v>87.1911</v>
      </c>
      <c r="D345" s="137">
        <v>87.2241</v>
      </c>
      <c r="E345" s="126">
        <f t="shared" si="9"/>
        <v>0.03300000000000125</v>
      </c>
      <c r="F345" s="168">
        <f t="shared" si="13"/>
        <v>93.60639927384483</v>
      </c>
      <c r="G345" s="126">
        <f t="shared" si="14"/>
        <v>352.53999999999996</v>
      </c>
      <c r="H345" s="133">
        <v>13</v>
      </c>
      <c r="I345" s="142">
        <v>789.9</v>
      </c>
      <c r="J345" s="142">
        <v>437.36</v>
      </c>
    </row>
    <row r="346" spans="1:10" ht="23.25">
      <c r="A346" s="131"/>
      <c r="B346" s="133">
        <v>29</v>
      </c>
      <c r="C346" s="137">
        <v>85.223</v>
      </c>
      <c r="D346" s="137">
        <v>85.2633</v>
      </c>
      <c r="E346" s="126">
        <f t="shared" si="9"/>
        <v>0.040300000000002</v>
      </c>
      <c r="F346" s="168">
        <f t="shared" si="13"/>
        <v>130.23526370217814</v>
      </c>
      <c r="G346" s="126">
        <f t="shared" si="14"/>
        <v>309.43999999999994</v>
      </c>
      <c r="H346" s="133">
        <v>14</v>
      </c>
      <c r="I346" s="142">
        <v>878.81</v>
      </c>
      <c r="J346" s="142">
        <v>569.37</v>
      </c>
    </row>
    <row r="347" spans="1:10" ht="23.25">
      <c r="A347" s="131"/>
      <c r="B347" s="133">
        <v>30</v>
      </c>
      <c r="C347" s="137">
        <v>84.958</v>
      </c>
      <c r="D347" s="137">
        <v>84.9999</v>
      </c>
      <c r="E347" s="126">
        <f t="shared" si="9"/>
        <v>0.04189999999999827</v>
      </c>
      <c r="F347" s="168">
        <f t="shared" si="13"/>
        <v>109.06345983653044</v>
      </c>
      <c r="G347" s="126">
        <f t="shared" si="14"/>
        <v>384.18</v>
      </c>
      <c r="H347" s="133">
        <v>15</v>
      </c>
      <c r="I347" s="142">
        <v>744.38</v>
      </c>
      <c r="J347" s="142">
        <v>360.2</v>
      </c>
    </row>
    <row r="348" spans="1:10" ht="23.25">
      <c r="A348" s="131">
        <v>22440</v>
      </c>
      <c r="B348" s="133">
        <v>19</v>
      </c>
      <c r="C348" s="137">
        <v>89.0161</v>
      </c>
      <c r="D348" s="137">
        <v>89.0731</v>
      </c>
      <c r="E348" s="126">
        <f t="shared" si="9"/>
        <v>0.05700000000000216</v>
      </c>
      <c r="F348" s="168">
        <f t="shared" si="13"/>
        <v>149.08976773384117</v>
      </c>
      <c r="G348" s="126">
        <f t="shared" si="14"/>
        <v>382.32000000000005</v>
      </c>
      <c r="H348" s="133">
        <v>16</v>
      </c>
      <c r="I348" s="142">
        <v>720.22</v>
      </c>
      <c r="J348" s="142">
        <v>337.9</v>
      </c>
    </row>
    <row r="349" spans="1:10" ht="23.25">
      <c r="A349" s="131"/>
      <c r="B349" s="133">
        <v>20</v>
      </c>
      <c r="C349" s="137">
        <v>84.6752</v>
      </c>
      <c r="D349" s="137">
        <v>84.7181</v>
      </c>
      <c r="E349" s="126">
        <f t="shared" si="9"/>
        <v>0.04290000000000305</v>
      </c>
      <c r="F349" s="168">
        <f t="shared" si="13"/>
        <v>132.4114941819286</v>
      </c>
      <c r="G349" s="126">
        <f t="shared" si="14"/>
        <v>323.99</v>
      </c>
      <c r="H349" s="133">
        <v>17</v>
      </c>
      <c r="I349" s="142">
        <v>879.05</v>
      </c>
      <c r="J349" s="142">
        <v>555.06</v>
      </c>
    </row>
    <row r="350" spans="1:10" ht="23.25">
      <c r="A350" s="131"/>
      <c r="B350" s="133">
        <v>21</v>
      </c>
      <c r="C350" s="137">
        <v>86.4145</v>
      </c>
      <c r="D350" s="137">
        <v>86.468</v>
      </c>
      <c r="E350" s="126">
        <f t="shared" si="9"/>
        <v>0.05349999999999966</v>
      </c>
      <c r="F350" s="168">
        <f t="shared" si="13"/>
        <v>158.31681117391074</v>
      </c>
      <c r="G350" s="126">
        <f t="shared" si="14"/>
        <v>337.93</v>
      </c>
      <c r="H350" s="133">
        <v>18</v>
      </c>
      <c r="I350" s="142">
        <v>789.39</v>
      </c>
      <c r="J350" s="142">
        <v>451.46</v>
      </c>
    </row>
    <row r="351" spans="1:10" ht="23.25">
      <c r="A351" s="131">
        <v>22446</v>
      </c>
      <c r="B351" s="133">
        <v>22</v>
      </c>
      <c r="C351" s="137">
        <v>85.1818</v>
      </c>
      <c r="D351" s="137">
        <v>85.233</v>
      </c>
      <c r="E351" s="126">
        <f t="shared" si="9"/>
        <v>0.05120000000000857</v>
      </c>
      <c r="F351" s="168">
        <f t="shared" si="13"/>
        <v>144.05492093863197</v>
      </c>
      <c r="G351" s="126">
        <f t="shared" si="14"/>
        <v>355.42</v>
      </c>
      <c r="H351" s="133">
        <v>19</v>
      </c>
      <c r="I351" s="142">
        <v>846.5</v>
      </c>
      <c r="J351" s="142">
        <v>491.08</v>
      </c>
    </row>
    <row r="352" spans="1:10" ht="23.25">
      <c r="A352" s="131"/>
      <c r="B352" s="133">
        <v>23</v>
      </c>
      <c r="C352" s="137">
        <v>87.7398</v>
      </c>
      <c r="D352" s="137">
        <v>87.7961</v>
      </c>
      <c r="E352" s="126">
        <f t="shared" si="9"/>
        <v>0.05629999999999313</v>
      </c>
      <c r="F352" s="168">
        <f t="shared" si="13"/>
        <v>143.51627622420438</v>
      </c>
      <c r="G352" s="126">
        <f t="shared" si="14"/>
        <v>392.28999999999996</v>
      </c>
      <c r="H352" s="133">
        <v>20</v>
      </c>
      <c r="I352" s="142">
        <v>741.77</v>
      </c>
      <c r="J352" s="142">
        <v>349.48</v>
      </c>
    </row>
    <row r="353" spans="1:10" ht="23.25">
      <c r="A353" s="131"/>
      <c r="B353" s="133">
        <v>24</v>
      </c>
      <c r="C353" s="137">
        <v>88.1187</v>
      </c>
      <c r="D353" s="137">
        <v>88.167</v>
      </c>
      <c r="E353" s="126">
        <f t="shared" si="9"/>
        <v>0.04829999999999757</v>
      </c>
      <c r="F353" s="168">
        <f t="shared" si="13"/>
        <v>156.99148410582322</v>
      </c>
      <c r="G353" s="126">
        <f t="shared" si="14"/>
        <v>307.65999999999997</v>
      </c>
      <c r="H353" s="133">
        <v>21</v>
      </c>
      <c r="I353" s="142">
        <v>865.93</v>
      </c>
      <c r="J353" s="142">
        <v>558.27</v>
      </c>
    </row>
    <row r="354" spans="1:10" ht="23.25">
      <c r="A354" s="131">
        <v>22460</v>
      </c>
      <c r="B354" s="133">
        <v>25</v>
      </c>
      <c r="C354" s="137">
        <v>87.1018</v>
      </c>
      <c r="D354" s="137">
        <v>87.1449</v>
      </c>
      <c r="E354" s="126">
        <f t="shared" si="9"/>
        <v>0.043100000000009686</v>
      </c>
      <c r="F354" s="168">
        <f t="shared" si="13"/>
        <v>118.16312542840217</v>
      </c>
      <c r="G354" s="126">
        <f t="shared" si="14"/>
        <v>364.74999999999994</v>
      </c>
      <c r="H354" s="133">
        <v>22</v>
      </c>
      <c r="I354" s="142">
        <v>675.04</v>
      </c>
      <c r="J354" s="142">
        <v>310.29</v>
      </c>
    </row>
    <row r="355" spans="1:10" ht="23.25">
      <c r="A355" s="131"/>
      <c r="B355" s="133">
        <v>26</v>
      </c>
      <c r="C355" s="137">
        <v>85.8383</v>
      </c>
      <c r="D355" s="137">
        <v>85.88</v>
      </c>
      <c r="E355" s="126">
        <f t="shared" si="9"/>
        <v>0.04169999999999163</v>
      </c>
      <c r="F355" s="168">
        <f t="shared" si="13"/>
        <v>116.8721973093936</v>
      </c>
      <c r="G355" s="126">
        <f t="shared" si="14"/>
        <v>356.79999999999995</v>
      </c>
      <c r="H355" s="133">
        <v>23</v>
      </c>
      <c r="I355" s="142">
        <v>682.92</v>
      </c>
      <c r="J355" s="142">
        <v>326.12</v>
      </c>
    </row>
    <row r="356" spans="1:10" ht="23.25">
      <c r="A356" s="131"/>
      <c r="B356" s="133">
        <v>27</v>
      </c>
      <c r="C356" s="137">
        <v>86.3509</v>
      </c>
      <c r="D356" s="137">
        <v>86.397</v>
      </c>
      <c r="E356" s="126">
        <f t="shared" si="9"/>
        <v>0.0461000000000098</v>
      </c>
      <c r="F356" s="168">
        <f t="shared" si="13"/>
        <v>130.0056401579521</v>
      </c>
      <c r="G356" s="126">
        <f t="shared" si="14"/>
        <v>354.59999999999997</v>
      </c>
      <c r="H356" s="133">
        <v>24</v>
      </c>
      <c r="I356" s="142">
        <v>705.91</v>
      </c>
      <c r="J356" s="142">
        <v>351.31</v>
      </c>
    </row>
    <row r="357" spans="1:10" ht="23.25">
      <c r="A357" s="131">
        <v>22474</v>
      </c>
      <c r="B357" s="133">
        <v>19</v>
      </c>
      <c r="C357" s="137">
        <v>88.994</v>
      </c>
      <c r="D357" s="137">
        <v>89.0034</v>
      </c>
      <c r="E357" s="126">
        <f t="shared" si="9"/>
        <v>0.009399999999999409</v>
      </c>
      <c r="F357" s="168">
        <f t="shared" si="13"/>
        <v>34.08390442002759</v>
      </c>
      <c r="G357" s="126">
        <f t="shared" si="14"/>
        <v>275.79</v>
      </c>
      <c r="H357" s="133">
        <v>25</v>
      </c>
      <c r="I357" s="142">
        <v>696.46</v>
      </c>
      <c r="J357" s="142">
        <v>420.67</v>
      </c>
    </row>
    <row r="358" spans="1:10" ht="23.25">
      <c r="A358" s="131"/>
      <c r="B358" s="133">
        <v>20</v>
      </c>
      <c r="C358" s="137">
        <v>84.6774</v>
      </c>
      <c r="D358" s="137">
        <v>84.6911</v>
      </c>
      <c r="E358" s="126">
        <f t="shared" si="9"/>
        <v>0.013700000000000045</v>
      </c>
      <c r="F358" s="168">
        <f t="shared" si="13"/>
        <v>47.55953620773466</v>
      </c>
      <c r="G358" s="126">
        <f t="shared" si="14"/>
        <v>288.06</v>
      </c>
      <c r="H358" s="133">
        <v>26</v>
      </c>
      <c r="I358" s="142">
        <v>689.89</v>
      </c>
      <c r="J358" s="142">
        <v>401.83</v>
      </c>
    </row>
    <row r="359" spans="1:10" ht="23.25">
      <c r="A359" s="131"/>
      <c r="B359" s="133">
        <v>21</v>
      </c>
      <c r="C359" s="137">
        <v>86.3936</v>
      </c>
      <c r="D359" s="137">
        <v>86.4072</v>
      </c>
      <c r="E359" s="126">
        <f t="shared" si="9"/>
        <v>0.013599999999996726</v>
      </c>
      <c r="F359" s="168">
        <f t="shared" si="13"/>
        <v>49.02137476118921</v>
      </c>
      <c r="G359" s="126">
        <f t="shared" si="14"/>
        <v>277.43000000000006</v>
      </c>
      <c r="H359" s="133">
        <v>27</v>
      </c>
      <c r="I359" s="142">
        <v>842.36</v>
      </c>
      <c r="J359" s="142">
        <v>564.93</v>
      </c>
    </row>
    <row r="360" spans="1:10" ht="23.25">
      <c r="A360" s="203">
        <v>22482</v>
      </c>
      <c r="B360" s="133">
        <v>22</v>
      </c>
      <c r="C360" s="137">
        <v>85.1775</v>
      </c>
      <c r="D360" s="137">
        <v>85.1972</v>
      </c>
      <c r="E360" s="126">
        <f t="shared" si="9"/>
        <v>0.019700000000000273</v>
      </c>
      <c r="F360" s="168">
        <f t="shared" si="13"/>
        <v>65.86646160018815</v>
      </c>
      <c r="G360" s="126">
        <f t="shared" si="14"/>
        <v>299.09000000000003</v>
      </c>
      <c r="H360" s="133">
        <v>28</v>
      </c>
      <c r="I360" s="142">
        <v>795.22</v>
      </c>
      <c r="J360" s="142">
        <v>496.13</v>
      </c>
    </row>
    <row r="361" spans="1:10" ht="23.25">
      <c r="A361" s="131"/>
      <c r="B361" s="133">
        <v>23</v>
      </c>
      <c r="C361" s="137">
        <v>87.6681</v>
      </c>
      <c r="D361" s="137">
        <v>87.6898</v>
      </c>
      <c r="E361" s="126">
        <f t="shared" si="9"/>
        <v>0.021700000000009823</v>
      </c>
      <c r="F361" s="168">
        <f t="shared" si="13"/>
        <v>82.16584627038932</v>
      </c>
      <c r="G361" s="126">
        <f t="shared" si="14"/>
        <v>264.1</v>
      </c>
      <c r="H361" s="133">
        <v>29</v>
      </c>
      <c r="I361" s="142">
        <v>818.47</v>
      </c>
      <c r="J361" s="142">
        <v>554.37</v>
      </c>
    </row>
    <row r="362" spans="1:10" ht="23.25">
      <c r="A362" s="131"/>
      <c r="B362" s="133">
        <v>24</v>
      </c>
      <c r="C362" s="137">
        <v>88.0668</v>
      </c>
      <c r="D362" s="137">
        <v>88.099</v>
      </c>
      <c r="E362" s="126">
        <f t="shared" si="9"/>
        <v>0.032200000000003115</v>
      </c>
      <c r="F362" s="168">
        <f t="shared" si="13"/>
        <v>89.26591261921467</v>
      </c>
      <c r="G362" s="126">
        <f t="shared" si="14"/>
        <v>360.71999999999997</v>
      </c>
      <c r="H362" s="133">
        <v>30</v>
      </c>
      <c r="I362" s="142">
        <v>774.41</v>
      </c>
      <c r="J362" s="142">
        <v>413.69</v>
      </c>
    </row>
    <row r="363" spans="1:10" ht="23.25">
      <c r="A363" s="131">
        <v>22486</v>
      </c>
      <c r="B363" s="133">
        <v>25</v>
      </c>
      <c r="C363" s="137">
        <v>87.0723</v>
      </c>
      <c r="D363" s="137">
        <v>87.1264</v>
      </c>
      <c r="E363" s="126">
        <f t="shared" si="9"/>
        <v>0.054100000000005366</v>
      </c>
      <c r="F363" s="168">
        <f t="shared" si="13"/>
        <v>162.47222055380317</v>
      </c>
      <c r="G363" s="126">
        <f t="shared" si="14"/>
        <v>332.97999999999996</v>
      </c>
      <c r="H363" s="133">
        <v>31</v>
      </c>
      <c r="I363" s="142">
        <v>755.28</v>
      </c>
      <c r="J363" s="142">
        <v>422.3</v>
      </c>
    </row>
    <row r="364" spans="1:10" ht="23.25">
      <c r="A364" s="131"/>
      <c r="B364" s="133">
        <v>26</v>
      </c>
      <c r="C364" s="137">
        <v>85.8065</v>
      </c>
      <c r="D364" s="137">
        <v>85.8657</v>
      </c>
      <c r="E364" s="126">
        <f t="shared" si="9"/>
        <v>0.05920000000000414</v>
      </c>
      <c r="F364" s="168">
        <f t="shared" si="13"/>
        <v>165.3261840929517</v>
      </c>
      <c r="G364" s="126">
        <f t="shared" si="14"/>
        <v>358.08</v>
      </c>
      <c r="H364" s="133">
        <v>32</v>
      </c>
      <c r="I364" s="142">
        <v>724.01</v>
      </c>
      <c r="J364" s="142">
        <v>365.93</v>
      </c>
    </row>
    <row r="365" spans="1:10" ht="23.25">
      <c r="A365" s="131"/>
      <c r="B365" s="133">
        <v>27</v>
      </c>
      <c r="C365" s="137">
        <v>86.3335</v>
      </c>
      <c r="D365" s="137">
        <v>86.3843</v>
      </c>
      <c r="E365" s="126">
        <f t="shared" si="9"/>
        <v>0.05079999999999529</v>
      </c>
      <c r="F365" s="168">
        <f t="shared" si="13"/>
        <v>151.79131681953953</v>
      </c>
      <c r="G365" s="126">
        <f t="shared" si="14"/>
        <v>334.66999999999996</v>
      </c>
      <c r="H365" s="133">
        <v>33</v>
      </c>
      <c r="I365" s="142">
        <v>728.06</v>
      </c>
      <c r="J365" s="142">
        <v>393.39</v>
      </c>
    </row>
    <row r="366" spans="1:10" ht="23.25">
      <c r="A366" s="131">
        <v>22508</v>
      </c>
      <c r="B366" s="133">
        <v>19</v>
      </c>
      <c r="C366" s="137">
        <v>89.0017</v>
      </c>
      <c r="D366" s="137">
        <v>89.0667</v>
      </c>
      <c r="E366" s="126">
        <f t="shared" si="9"/>
        <v>0.06499999999999773</v>
      </c>
      <c r="F366" s="168">
        <f t="shared" si="13"/>
        <v>194.39543021203377</v>
      </c>
      <c r="G366" s="126">
        <f t="shared" si="14"/>
        <v>334.37</v>
      </c>
      <c r="H366" s="133">
        <v>34</v>
      </c>
      <c r="I366" s="142">
        <v>700.23</v>
      </c>
      <c r="J366" s="142">
        <v>365.86</v>
      </c>
    </row>
    <row r="367" spans="1:10" ht="23.25">
      <c r="A367" s="131"/>
      <c r="B367" s="133">
        <v>20</v>
      </c>
      <c r="C367" s="137">
        <v>84.698</v>
      </c>
      <c r="D367" s="137">
        <v>84.754</v>
      </c>
      <c r="E367" s="126">
        <f t="shared" si="9"/>
        <v>0.056000000000011596</v>
      </c>
      <c r="F367" s="168">
        <f t="shared" si="13"/>
        <v>203.7845705968399</v>
      </c>
      <c r="G367" s="126">
        <f t="shared" si="14"/>
        <v>274.79999999999995</v>
      </c>
      <c r="H367" s="133">
        <v>35</v>
      </c>
      <c r="I367" s="142">
        <v>890.06</v>
      </c>
      <c r="J367" s="142">
        <v>615.26</v>
      </c>
    </row>
    <row r="368" spans="1:10" ht="23.25">
      <c r="A368" s="131"/>
      <c r="B368" s="133">
        <v>21</v>
      </c>
      <c r="C368" s="137">
        <v>86.3806</v>
      </c>
      <c r="D368" s="137">
        <v>86.4334</v>
      </c>
      <c r="E368" s="126">
        <f t="shared" si="9"/>
        <v>0.05280000000000484</v>
      </c>
      <c r="F368" s="168">
        <f t="shared" si="13"/>
        <v>181.80566076718142</v>
      </c>
      <c r="G368" s="126">
        <f t="shared" si="14"/>
        <v>290.4200000000001</v>
      </c>
      <c r="H368" s="133">
        <v>36</v>
      </c>
      <c r="I368" s="142">
        <v>819.97</v>
      </c>
      <c r="J368" s="142">
        <v>529.55</v>
      </c>
    </row>
    <row r="369" spans="1:10" ht="23.25">
      <c r="A369" s="131">
        <v>22516</v>
      </c>
      <c r="B369" s="133">
        <v>22</v>
      </c>
      <c r="C369" s="137">
        <v>85.159</v>
      </c>
      <c r="D369" s="137">
        <v>85.1841</v>
      </c>
      <c r="E369" s="126">
        <f t="shared" si="9"/>
        <v>0.025099999999994793</v>
      </c>
      <c r="F369" s="168">
        <f t="shared" si="13"/>
        <v>96.38276630057138</v>
      </c>
      <c r="G369" s="126">
        <f t="shared" si="14"/>
        <v>260.41999999999996</v>
      </c>
      <c r="H369" s="133">
        <v>37</v>
      </c>
      <c r="I369" s="142">
        <v>704.42</v>
      </c>
      <c r="J369" s="142">
        <v>444</v>
      </c>
    </row>
    <row r="370" spans="1:10" ht="23.25">
      <c r="A370" s="131"/>
      <c r="B370" s="133">
        <v>23</v>
      </c>
      <c r="C370" s="137">
        <v>87.7058</v>
      </c>
      <c r="D370" s="137">
        <v>87.7352</v>
      </c>
      <c r="E370" s="126">
        <f t="shared" si="9"/>
        <v>0.02940000000000964</v>
      </c>
      <c r="F370" s="168">
        <f t="shared" si="13"/>
        <v>85.48002558588604</v>
      </c>
      <c r="G370" s="126">
        <f t="shared" si="14"/>
        <v>343.93999999999994</v>
      </c>
      <c r="H370" s="133">
        <v>38</v>
      </c>
      <c r="I370" s="142">
        <v>708.42</v>
      </c>
      <c r="J370" s="142">
        <v>364.48</v>
      </c>
    </row>
    <row r="371" spans="1:10" ht="23.25">
      <c r="A371" s="131"/>
      <c r="B371" s="133">
        <v>24</v>
      </c>
      <c r="C371" s="137">
        <v>88.08</v>
      </c>
      <c r="D371" s="137">
        <v>88.1031</v>
      </c>
      <c r="E371" s="126">
        <f t="shared" si="9"/>
        <v>0.023099999999999454</v>
      </c>
      <c r="F371" s="168">
        <f t="shared" si="13"/>
        <v>89.53141351110212</v>
      </c>
      <c r="G371" s="126">
        <f t="shared" si="14"/>
        <v>258.01</v>
      </c>
      <c r="H371" s="133">
        <v>39</v>
      </c>
      <c r="I371" s="142">
        <v>795.46</v>
      </c>
      <c r="J371" s="142">
        <v>537.45</v>
      </c>
    </row>
    <row r="372" spans="1:10" ht="23.25">
      <c r="A372" s="131">
        <v>22522</v>
      </c>
      <c r="B372" s="133">
        <v>25</v>
      </c>
      <c r="C372" s="137">
        <v>87.1046</v>
      </c>
      <c r="D372" s="137">
        <v>87.1268</v>
      </c>
      <c r="E372" s="126">
        <f t="shared" si="9"/>
        <v>0.022199999999998</v>
      </c>
      <c r="F372" s="168">
        <f t="shared" si="13"/>
        <v>63.204646395621225</v>
      </c>
      <c r="G372" s="126">
        <f t="shared" si="14"/>
        <v>351.24</v>
      </c>
      <c r="H372" s="133">
        <v>40</v>
      </c>
      <c r="I372" s="142">
        <v>773.59</v>
      </c>
      <c r="J372" s="142">
        <v>422.35</v>
      </c>
    </row>
    <row r="373" spans="1:10" ht="23.25">
      <c r="A373" s="131"/>
      <c r="B373" s="133">
        <v>26</v>
      </c>
      <c r="C373" s="137">
        <v>85.8435</v>
      </c>
      <c r="D373" s="137">
        <v>85.8638</v>
      </c>
      <c r="E373" s="126">
        <f t="shared" si="9"/>
        <v>0.02029999999999177</v>
      </c>
      <c r="F373" s="168">
        <f t="shared" si="13"/>
        <v>55.786089202758454</v>
      </c>
      <c r="G373" s="126">
        <f t="shared" si="14"/>
        <v>363.88999999999993</v>
      </c>
      <c r="H373" s="133">
        <v>41</v>
      </c>
      <c r="I373" s="142">
        <v>718.81</v>
      </c>
      <c r="J373" s="142">
        <v>354.92</v>
      </c>
    </row>
    <row r="374" spans="1:10" ht="23.25">
      <c r="A374" s="131"/>
      <c r="B374" s="133">
        <v>27</v>
      </c>
      <c r="C374" s="137">
        <v>86.3715</v>
      </c>
      <c r="D374" s="137">
        <v>86.3916</v>
      </c>
      <c r="E374" s="126">
        <f t="shared" si="9"/>
        <v>0.02009999999999934</v>
      </c>
      <c r="F374" s="168">
        <f t="shared" si="13"/>
        <v>53.199936477686045</v>
      </c>
      <c r="G374" s="126">
        <f t="shared" si="14"/>
        <v>377.82</v>
      </c>
      <c r="H374" s="133">
        <v>42</v>
      </c>
      <c r="I374" s="142">
        <v>771.23</v>
      </c>
      <c r="J374" s="142">
        <v>393.41</v>
      </c>
    </row>
    <row r="375" spans="1:10" ht="23.25">
      <c r="A375" s="131">
        <v>22530</v>
      </c>
      <c r="B375" s="133">
        <v>19</v>
      </c>
      <c r="C375" s="137">
        <v>89.0279</v>
      </c>
      <c r="D375" s="137">
        <v>89.0526</v>
      </c>
      <c r="E375" s="126">
        <f t="shared" si="9"/>
        <v>0.024699999999995725</v>
      </c>
      <c r="F375" s="168">
        <f t="shared" si="13"/>
        <v>81.12990638855551</v>
      </c>
      <c r="G375" s="126">
        <f t="shared" si="14"/>
        <v>304.45</v>
      </c>
      <c r="H375" s="133">
        <v>43</v>
      </c>
      <c r="I375" s="142">
        <v>783.78</v>
      </c>
      <c r="J375" s="142">
        <v>479.33</v>
      </c>
    </row>
    <row r="376" spans="1:10" ht="23.25">
      <c r="A376" s="131"/>
      <c r="B376" s="133">
        <v>20</v>
      </c>
      <c r="C376" s="137">
        <v>84.7212</v>
      </c>
      <c r="D376" s="137">
        <v>84.7418</v>
      </c>
      <c r="E376" s="126">
        <f t="shared" si="9"/>
        <v>0.020600000000001728</v>
      </c>
      <c r="F376" s="168">
        <f t="shared" si="13"/>
        <v>70.80254339234138</v>
      </c>
      <c r="G376" s="126">
        <f t="shared" si="14"/>
        <v>290.95000000000005</v>
      </c>
      <c r="H376" s="133">
        <v>44</v>
      </c>
      <c r="I376" s="142">
        <v>722.71</v>
      </c>
      <c r="J376" s="142">
        <v>431.76</v>
      </c>
    </row>
    <row r="377" spans="1:10" ht="23.25">
      <c r="A377" s="131"/>
      <c r="B377" s="133">
        <v>21</v>
      </c>
      <c r="C377" s="137">
        <v>86.4277</v>
      </c>
      <c r="D377" s="137">
        <v>86.4496</v>
      </c>
      <c r="E377" s="126">
        <f t="shared" si="9"/>
        <v>0.02190000000000225</v>
      </c>
      <c r="F377" s="168">
        <f t="shared" si="13"/>
        <v>74.65230433597713</v>
      </c>
      <c r="G377" s="126">
        <f t="shared" si="14"/>
        <v>293.36</v>
      </c>
      <c r="H377" s="133">
        <v>45</v>
      </c>
      <c r="I377" s="142">
        <v>637.72</v>
      </c>
      <c r="J377" s="142">
        <v>344.36</v>
      </c>
    </row>
    <row r="378" spans="1:10" ht="23.25">
      <c r="A378" s="131">
        <v>22535</v>
      </c>
      <c r="B378" s="133">
        <v>22</v>
      </c>
      <c r="C378" s="137">
        <v>85.2197</v>
      </c>
      <c r="D378" s="137">
        <v>85.2425</v>
      </c>
      <c r="E378" s="126">
        <f t="shared" si="9"/>
        <v>0.022800000000003706</v>
      </c>
      <c r="F378" s="168">
        <f t="shared" si="13"/>
        <v>82.6656031326047</v>
      </c>
      <c r="G378" s="126">
        <f t="shared" si="14"/>
        <v>275.81000000000006</v>
      </c>
      <c r="H378" s="133">
        <v>46</v>
      </c>
      <c r="I378" s="142">
        <v>841.21</v>
      </c>
      <c r="J378" s="142">
        <v>565.4</v>
      </c>
    </row>
    <row r="379" spans="1:10" ht="23.25">
      <c r="A379" s="131"/>
      <c r="B379" s="133">
        <v>23</v>
      </c>
      <c r="C379" s="137">
        <v>87.7753</v>
      </c>
      <c r="D379" s="137">
        <v>87.8033</v>
      </c>
      <c r="E379" s="126">
        <f t="shared" si="9"/>
        <v>0.027999999999991587</v>
      </c>
      <c r="F379" s="168">
        <f t="shared" si="13"/>
        <v>84.9437247823062</v>
      </c>
      <c r="G379" s="126">
        <f t="shared" si="14"/>
        <v>329.62999999999994</v>
      </c>
      <c r="H379" s="133">
        <v>47</v>
      </c>
      <c r="I379" s="142">
        <v>682.31</v>
      </c>
      <c r="J379" s="142">
        <v>352.68</v>
      </c>
    </row>
    <row r="380" spans="1:10" ht="23.25">
      <c r="A380" s="131"/>
      <c r="B380" s="133">
        <v>24</v>
      </c>
      <c r="C380" s="137">
        <v>88.1354</v>
      </c>
      <c r="D380" s="137">
        <v>88.159</v>
      </c>
      <c r="E380" s="126">
        <f t="shared" si="9"/>
        <v>0.02360000000000184</v>
      </c>
      <c r="F380" s="168">
        <f t="shared" si="13"/>
        <v>77.56778964667821</v>
      </c>
      <c r="G380" s="126">
        <f t="shared" si="14"/>
        <v>304.24999999999994</v>
      </c>
      <c r="H380" s="133">
        <v>48</v>
      </c>
      <c r="I380" s="142">
        <v>724.8</v>
      </c>
      <c r="J380" s="142">
        <v>420.55</v>
      </c>
    </row>
    <row r="381" spans="1:10" ht="23.25">
      <c r="A381" s="131">
        <v>22543</v>
      </c>
      <c r="B381" s="133">
        <v>25</v>
      </c>
      <c r="C381" s="137">
        <v>87.115</v>
      </c>
      <c r="D381" s="137">
        <v>87.175</v>
      </c>
      <c r="E381" s="126">
        <f t="shared" si="9"/>
        <v>0.060000000000002274</v>
      </c>
      <c r="F381" s="168">
        <f t="shared" si="13"/>
        <v>174.29193899782797</v>
      </c>
      <c r="G381" s="126">
        <f t="shared" si="14"/>
        <v>344.24999999999994</v>
      </c>
      <c r="H381" s="133">
        <v>49</v>
      </c>
      <c r="I381" s="142">
        <v>710.05</v>
      </c>
      <c r="J381" s="142">
        <v>365.8</v>
      </c>
    </row>
    <row r="382" spans="1:10" ht="23.25">
      <c r="A382" s="131"/>
      <c r="B382" s="133">
        <v>26</v>
      </c>
      <c r="C382" s="137">
        <v>85.8699</v>
      </c>
      <c r="D382" s="137">
        <v>85.924</v>
      </c>
      <c r="E382" s="126">
        <f t="shared" si="9"/>
        <v>0.054100000000005366</v>
      </c>
      <c r="F382" s="168">
        <f t="shared" si="13"/>
        <v>172.7110203039375</v>
      </c>
      <c r="G382" s="126">
        <f t="shared" si="14"/>
        <v>313.23999999999995</v>
      </c>
      <c r="H382" s="133">
        <v>50</v>
      </c>
      <c r="I382" s="142">
        <v>691.78</v>
      </c>
      <c r="J382" s="142">
        <v>378.54</v>
      </c>
    </row>
    <row r="383" spans="1:10" ht="23.25">
      <c r="A383" s="131"/>
      <c r="B383" s="133">
        <v>27</v>
      </c>
      <c r="C383" s="137">
        <v>86.3943</v>
      </c>
      <c r="D383" s="137">
        <v>86.4461</v>
      </c>
      <c r="E383" s="126">
        <f t="shared" si="9"/>
        <v>0.05180000000000007</v>
      </c>
      <c r="F383" s="168">
        <f t="shared" si="13"/>
        <v>181.60782526382243</v>
      </c>
      <c r="G383" s="126">
        <f t="shared" si="14"/>
        <v>285.22999999999996</v>
      </c>
      <c r="H383" s="133">
        <v>51</v>
      </c>
      <c r="I383" s="142">
        <v>794.18</v>
      </c>
      <c r="J383" s="142">
        <v>508.95</v>
      </c>
    </row>
    <row r="384" spans="1:10" ht="23.25">
      <c r="A384" s="131">
        <v>22566</v>
      </c>
      <c r="B384" s="133">
        <v>19</v>
      </c>
      <c r="C384" s="137">
        <v>88.9533</v>
      </c>
      <c r="D384" s="137">
        <v>88.9809</v>
      </c>
      <c r="E384" s="126">
        <f t="shared" si="9"/>
        <v>0.02760000000000673</v>
      </c>
      <c r="F384" s="168">
        <f t="shared" si="13"/>
        <v>81.03347034646721</v>
      </c>
      <c r="G384" s="126">
        <f t="shared" si="14"/>
        <v>340.59999999999997</v>
      </c>
      <c r="H384" s="133">
        <v>52</v>
      </c>
      <c r="I384" s="142">
        <v>734.06</v>
      </c>
      <c r="J384" s="142">
        <v>393.46</v>
      </c>
    </row>
    <row r="385" spans="1:10" ht="23.25">
      <c r="A385" s="131"/>
      <c r="B385" s="133">
        <v>20</v>
      </c>
      <c r="C385" s="137">
        <v>84.6509</v>
      </c>
      <c r="D385" s="137">
        <v>84.6828</v>
      </c>
      <c r="E385" s="126">
        <f t="shared" si="9"/>
        <v>0.03190000000000737</v>
      </c>
      <c r="F385" s="168">
        <f t="shared" si="13"/>
        <v>101.7349151677745</v>
      </c>
      <c r="G385" s="126">
        <f t="shared" si="14"/>
        <v>313.55999999999995</v>
      </c>
      <c r="H385" s="133">
        <v>53</v>
      </c>
      <c r="I385" s="142">
        <v>793.91</v>
      </c>
      <c r="J385" s="142">
        <v>480.35</v>
      </c>
    </row>
    <row r="386" spans="1:10" ht="23.25">
      <c r="A386" s="131"/>
      <c r="B386" s="133">
        <v>21</v>
      </c>
      <c r="C386" s="137">
        <v>86.3222</v>
      </c>
      <c r="D386" s="137">
        <v>86.3583</v>
      </c>
      <c r="E386" s="126">
        <f t="shared" si="9"/>
        <v>0.036100000000004684</v>
      </c>
      <c r="F386" s="168">
        <f t="shared" si="13"/>
        <v>111.42663127354986</v>
      </c>
      <c r="G386" s="126">
        <f t="shared" si="14"/>
        <v>323.98</v>
      </c>
      <c r="H386" s="133">
        <v>54</v>
      </c>
      <c r="I386" s="142">
        <v>868.03</v>
      </c>
      <c r="J386" s="142">
        <v>544.05</v>
      </c>
    </row>
    <row r="387" spans="1:10" ht="23.25">
      <c r="A387" s="131">
        <v>22580</v>
      </c>
      <c r="B387" s="133">
        <v>22</v>
      </c>
      <c r="C387" s="137">
        <v>85.1149</v>
      </c>
      <c r="D387" s="137">
        <v>85.1649</v>
      </c>
      <c r="E387" s="126">
        <f t="shared" si="9"/>
        <v>0.04999999999999716</v>
      </c>
      <c r="F387" s="168">
        <f t="shared" si="13"/>
        <v>139.28352554459065</v>
      </c>
      <c r="G387" s="126">
        <f t="shared" si="14"/>
        <v>358.98</v>
      </c>
      <c r="H387" s="133">
        <v>55</v>
      </c>
      <c r="I387" s="142">
        <v>713.87</v>
      </c>
      <c r="J387" s="142">
        <v>354.89</v>
      </c>
    </row>
    <row r="388" spans="1:10" ht="23.25">
      <c r="A388" s="131"/>
      <c r="B388" s="133">
        <v>23</v>
      </c>
      <c r="C388" s="137">
        <v>87.7022</v>
      </c>
      <c r="D388" s="137">
        <v>87.7506</v>
      </c>
      <c r="E388" s="126">
        <f t="shared" si="9"/>
        <v>0.04840000000000089</v>
      </c>
      <c r="F388" s="168">
        <f t="shared" si="13"/>
        <v>135.37325539115847</v>
      </c>
      <c r="G388" s="126">
        <f t="shared" si="14"/>
        <v>357.53000000000003</v>
      </c>
      <c r="H388" s="133">
        <v>56</v>
      </c>
      <c r="I388" s="142">
        <v>720.95</v>
      </c>
      <c r="J388" s="142">
        <v>363.42</v>
      </c>
    </row>
    <row r="389" spans="1:10" ht="23.25">
      <c r="A389" s="131"/>
      <c r="B389" s="133">
        <v>24</v>
      </c>
      <c r="C389" s="137">
        <v>88.1219</v>
      </c>
      <c r="D389" s="137">
        <v>88.1873</v>
      </c>
      <c r="E389" s="126">
        <f t="shared" si="9"/>
        <v>0.0653999999999968</v>
      </c>
      <c r="F389" s="168">
        <f t="shared" si="13"/>
        <v>187.6991074247246</v>
      </c>
      <c r="G389" s="126">
        <f t="shared" si="14"/>
        <v>348.43</v>
      </c>
      <c r="H389" s="133">
        <v>57</v>
      </c>
      <c r="I389" s="142">
        <v>742.48</v>
      </c>
      <c r="J389" s="142">
        <v>394.05</v>
      </c>
    </row>
    <row r="390" spans="1:10" ht="23.25">
      <c r="A390" s="131">
        <v>22584</v>
      </c>
      <c r="B390" s="133">
        <v>25</v>
      </c>
      <c r="C390" s="137">
        <v>87.0912</v>
      </c>
      <c r="D390" s="137">
        <v>87.1259</v>
      </c>
      <c r="E390" s="126">
        <f t="shared" si="9"/>
        <v>0.03470000000000084</v>
      </c>
      <c r="F390" s="168">
        <f t="shared" si="13"/>
        <v>108.97898935335212</v>
      </c>
      <c r="G390" s="126">
        <f t="shared" si="14"/>
        <v>318.40999999999997</v>
      </c>
      <c r="H390" s="133">
        <v>58</v>
      </c>
      <c r="I390" s="142">
        <v>848.14</v>
      </c>
      <c r="J390" s="142">
        <v>529.73</v>
      </c>
    </row>
    <row r="391" spans="1:10" ht="23.25">
      <c r="A391" s="131"/>
      <c r="B391" s="133">
        <v>26</v>
      </c>
      <c r="C391" s="137">
        <v>85.794</v>
      </c>
      <c r="D391" s="137">
        <v>85.8166</v>
      </c>
      <c r="E391" s="126">
        <f t="shared" si="9"/>
        <v>0.022599999999997067</v>
      </c>
      <c r="F391" s="168">
        <f t="shared" si="13"/>
        <v>66.77894985668253</v>
      </c>
      <c r="G391" s="126">
        <f t="shared" si="14"/>
        <v>338.43</v>
      </c>
      <c r="H391" s="133">
        <v>59</v>
      </c>
      <c r="I391" s="142">
        <v>716.24</v>
      </c>
      <c r="J391" s="142">
        <v>377.81</v>
      </c>
    </row>
    <row r="392" spans="1:10" ht="23.25">
      <c r="A392" s="131"/>
      <c r="B392" s="133">
        <v>27</v>
      </c>
      <c r="C392" s="137">
        <v>86.358</v>
      </c>
      <c r="D392" s="137">
        <v>86.3855</v>
      </c>
      <c r="E392" s="126">
        <f t="shared" si="9"/>
        <v>0.0274999999999892</v>
      </c>
      <c r="F392" s="168">
        <f t="shared" si="13"/>
        <v>78.52655625353854</v>
      </c>
      <c r="G392" s="126">
        <f t="shared" si="14"/>
        <v>350.2</v>
      </c>
      <c r="H392" s="133">
        <v>60</v>
      </c>
      <c r="I392" s="142">
        <v>693.65</v>
      </c>
      <c r="J392" s="142">
        <v>343.45</v>
      </c>
    </row>
    <row r="393" spans="1:10" ht="23.25">
      <c r="A393" s="131">
        <v>22593</v>
      </c>
      <c r="B393" s="133">
        <v>19</v>
      </c>
      <c r="C393" s="137">
        <v>88.9901</v>
      </c>
      <c r="D393" s="137">
        <v>89.0284</v>
      </c>
      <c r="E393" s="126">
        <f t="shared" si="9"/>
        <v>0.03830000000000666</v>
      </c>
      <c r="F393" s="168">
        <f t="shared" si="13"/>
        <v>120.88501720167494</v>
      </c>
      <c r="G393" s="126">
        <f t="shared" si="14"/>
        <v>316.8299999999999</v>
      </c>
      <c r="H393" s="133">
        <v>61</v>
      </c>
      <c r="I393" s="142">
        <v>710.31</v>
      </c>
      <c r="J393" s="142">
        <v>393.48</v>
      </c>
    </row>
    <row r="394" spans="1:10" ht="23.25">
      <c r="A394" s="131"/>
      <c r="B394" s="133">
        <v>20</v>
      </c>
      <c r="C394" s="137">
        <v>84.6726</v>
      </c>
      <c r="D394" s="137">
        <v>84.7073</v>
      </c>
      <c r="E394" s="126">
        <f t="shared" si="9"/>
        <v>0.03470000000000084</v>
      </c>
      <c r="F394" s="168">
        <f t="shared" si="13"/>
        <v>121.15075762866019</v>
      </c>
      <c r="G394" s="126">
        <f t="shared" si="14"/>
        <v>286.41999999999996</v>
      </c>
      <c r="H394" s="133">
        <v>62</v>
      </c>
      <c r="I394" s="142">
        <v>825</v>
      </c>
      <c r="J394" s="142">
        <v>538.58</v>
      </c>
    </row>
    <row r="395" spans="1:10" ht="23.25">
      <c r="A395" s="131"/>
      <c r="B395" s="133">
        <v>21</v>
      </c>
      <c r="C395" s="137">
        <v>86.3528</v>
      </c>
      <c r="D395" s="137">
        <v>86.3916</v>
      </c>
      <c r="E395" s="126">
        <f t="shared" si="9"/>
        <v>0.03879999999999484</v>
      </c>
      <c r="F395" s="168">
        <f t="shared" si="13"/>
        <v>131.98176746715708</v>
      </c>
      <c r="G395" s="126">
        <f t="shared" si="14"/>
        <v>293.98</v>
      </c>
      <c r="H395" s="133">
        <v>63</v>
      </c>
      <c r="I395" s="142">
        <v>823.82</v>
      </c>
      <c r="J395" s="142">
        <v>529.84</v>
      </c>
    </row>
    <row r="396" spans="1:10" ht="23.25">
      <c r="A396" s="131">
        <v>22600</v>
      </c>
      <c r="B396" s="133">
        <v>22</v>
      </c>
      <c r="C396" s="137">
        <v>85.16</v>
      </c>
      <c r="D396" s="137">
        <v>85.1801</v>
      </c>
      <c r="E396" s="126">
        <f t="shared" si="9"/>
        <v>0.02009999999999934</v>
      </c>
      <c r="F396" s="168">
        <f t="shared" si="13"/>
        <v>66.07060679771001</v>
      </c>
      <c r="G396" s="126">
        <f t="shared" si="14"/>
        <v>304.22</v>
      </c>
      <c r="H396" s="133">
        <v>64</v>
      </c>
      <c r="I396" s="142">
        <v>682.11</v>
      </c>
      <c r="J396" s="142">
        <v>377.89</v>
      </c>
    </row>
    <row r="397" spans="1:10" ht="23.25">
      <c r="A397" s="131"/>
      <c r="B397" s="133">
        <v>23</v>
      </c>
      <c r="C397" s="137">
        <v>87.7046</v>
      </c>
      <c r="D397" s="137">
        <v>87.7243</v>
      </c>
      <c r="E397" s="126">
        <f t="shared" si="9"/>
        <v>0.019700000000000273</v>
      </c>
      <c r="F397" s="168">
        <f>((10^6)*E397/G397)</f>
        <v>63.884294840614444</v>
      </c>
      <c r="G397" s="126">
        <f t="shared" si="14"/>
        <v>308.36999999999995</v>
      </c>
      <c r="H397" s="133">
        <v>65</v>
      </c>
      <c r="I397" s="142">
        <v>651.68</v>
      </c>
      <c r="J397" s="142">
        <v>343.31</v>
      </c>
    </row>
    <row r="398" spans="1:10" ht="23.25">
      <c r="A398" s="131"/>
      <c r="B398" s="133">
        <v>24</v>
      </c>
      <c r="C398" s="137">
        <v>88.069</v>
      </c>
      <c r="D398" s="137">
        <v>88.0832</v>
      </c>
      <c r="E398" s="126">
        <f t="shared" si="9"/>
        <v>0.014200000000002433</v>
      </c>
      <c r="F398" s="168">
        <f aca="true" t="shared" si="15" ref="F398:F445">((10^6)*E398/G398)</f>
        <v>57.45033782417943</v>
      </c>
      <c r="G398" s="126">
        <f t="shared" si="14"/>
        <v>247.17000000000007</v>
      </c>
      <c r="H398" s="133">
        <v>66</v>
      </c>
      <c r="I398" s="142">
        <v>888.82</v>
      </c>
      <c r="J398" s="142">
        <v>641.65</v>
      </c>
    </row>
    <row r="399" spans="1:10" ht="23.25">
      <c r="A399" s="131">
        <v>22611</v>
      </c>
      <c r="B399" s="133">
        <v>25</v>
      </c>
      <c r="C399" s="137">
        <v>87.0933</v>
      </c>
      <c r="D399" s="137">
        <v>87.1085</v>
      </c>
      <c r="E399" s="126">
        <f t="shared" si="9"/>
        <v>0.015200000000007208</v>
      </c>
      <c r="F399" s="168">
        <f t="shared" si="15"/>
        <v>59.34254704461312</v>
      </c>
      <c r="G399" s="126">
        <f t="shared" si="14"/>
        <v>256.14000000000004</v>
      </c>
      <c r="H399" s="133">
        <v>67</v>
      </c>
      <c r="I399" s="142">
        <v>736.47</v>
      </c>
      <c r="J399" s="142">
        <v>480.33</v>
      </c>
    </row>
    <row r="400" spans="1:10" ht="23.25">
      <c r="A400" s="131"/>
      <c r="B400" s="133">
        <v>26</v>
      </c>
      <c r="C400" s="137">
        <v>85.8361</v>
      </c>
      <c r="D400" s="137">
        <v>85.8549</v>
      </c>
      <c r="E400" s="126">
        <f t="shared" si="9"/>
        <v>0.018799999999998818</v>
      </c>
      <c r="F400" s="168">
        <f t="shared" si="15"/>
        <v>65.98343394636677</v>
      </c>
      <c r="G400" s="126">
        <f t="shared" si="14"/>
        <v>284.91999999999996</v>
      </c>
      <c r="H400" s="133">
        <v>68</v>
      </c>
      <c r="I400" s="142">
        <v>728.89</v>
      </c>
      <c r="J400" s="142">
        <v>443.97</v>
      </c>
    </row>
    <row r="401" spans="1:10" ht="23.25">
      <c r="A401" s="131"/>
      <c r="B401" s="133">
        <v>27</v>
      </c>
      <c r="C401" s="137">
        <v>86.307</v>
      </c>
      <c r="D401" s="137">
        <v>86.3251</v>
      </c>
      <c r="E401" s="126">
        <f t="shared" si="9"/>
        <v>0.018100000000004002</v>
      </c>
      <c r="F401" s="168">
        <f t="shared" si="15"/>
        <v>54.37721564622965</v>
      </c>
      <c r="G401" s="126">
        <f t="shared" si="14"/>
        <v>332.86</v>
      </c>
      <c r="H401" s="133">
        <v>69</v>
      </c>
      <c r="I401" s="142">
        <v>702.63</v>
      </c>
      <c r="J401" s="142">
        <v>369.77</v>
      </c>
    </row>
    <row r="402" spans="1:10" ht="23.25">
      <c r="A402" s="131">
        <v>22622</v>
      </c>
      <c r="B402" s="133">
        <v>10</v>
      </c>
      <c r="C402" s="137">
        <v>85.0958</v>
      </c>
      <c r="D402" s="137">
        <v>85.1099</v>
      </c>
      <c r="E402" s="126">
        <f t="shared" si="9"/>
        <v>0.014099999999999113</v>
      </c>
      <c r="F402" s="168">
        <f t="shared" si="15"/>
        <v>44.79745830023546</v>
      </c>
      <c r="G402" s="126">
        <f t="shared" si="14"/>
        <v>314.75</v>
      </c>
      <c r="H402" s="133">
        <v>70</v>
      </c>
      <c r="I402" s="142">
        <v>766.13</v>
      </c>
      <c r="J402" s="142">
        <v>451.38</v>
      </c>
    </row>
    <row r="403" spans="1:10" ht="23.25">
      <c r="A403" s="131"/>
      <c r="B403" s="133">
        <v>11</v>
      </c>
      <c r="C403" s="137">
        <v>86.1086</v>
      </c>
      <c r="D403" s="137">
        <v>86.1204</v>
      </c>
      <c r="E403" s="126">
        <f t="shared" si="9"/>
        <v>0.011800000000008026</v>
      </c>
      <c r="F403" s="168">
        <f t="shared" si="15"/>
        <v>34.481750971649056</v>
      </c>
      <c r="G403" s="126">
        <f t="shared" si="14"/>
        <v>342.21000000000004</v>
      </c>
      <c r="H403" s="133">
        <v>71</v>
      </c>
      <c r="I403" s="142">
        <v>744.09</v>
      </c>
      <c r="J403" s="142">
        <v>401.88</v>
      </c>
    </row>
    <row r="404" spans="1:10" ht="23.25">
      <c r="A404" s="131"/>
      <c r="B404" s="133">
        <v>12</v>
      </c>
      <c r="C404" s="137">
        <v>84.8765</v>
      </c>
      <c r="D404" s="137">
        <v>84.8903</v>
      </c>
      <c r="E404" s="126">
        <f t="shared" si="9"/>
        <v>0.013800000000003365</v>
      </c>
      <c r="F404" s="168">
        <f t="shared" si="15"/>
        <v>41.8321258601454</v>
      </c>
      <c r="G404" s="126">
        <f t="shared" si="14"/>
        <v>329.88999999999993</v>
      </c>
      <c r="H404" s="133">
        <v>72</v>
      </c>
      <c r="I404" s="142">
        <v>782.56</v>
      </c>
      <c r="J404" s="142">
        <v>452.67</v>
      </c>
    </row>
    <row r="405" spans="1:10" ht="23.25">
      <c r="A405" s="131">
        <v>22628</v>
      </c>
      <c r="B405" s="133">
        <v>13</v>
      </c>
      <c r="C405" s="137">
        <v>86.7454</v>
      </c>
      <c r="D405" s="137">
        <v>86.7551</v>
      </c>
      <c r="E405" s="126">
        <f t="shared" si="9"/>
        <v>0.009699999999995157</v>
      </c>
      <c r="F405" s="168">
        <f t="shared" si="15"/>
        <v>34.37643973489442</v>
      </c>
      <c r="G405" s="126">
        <f t="shared" si="14"/>
        <v>282.17</v>
      </c>
      <c r="H405" s="133">
        <v>73</v>
      </c>
      <c r="I405" s="142">
        <v>791.51</v>
      </c>
      <c r="J405" s="142">
        <v>509.34</v>
      </c>
    </row>
    <row r="406" spans="1:10" ht="23.25">
      <c r="A406" s="131"/>
      <c r="B406" s="133">
        <v>14</v>
      </c>
      <c r="C406" s="137">
        <v>85.9788</v>
      </c>
      <c r="D406" s="137">
        <v>85.9893</v>
      </c>
      <c r="E406" s="126">
        <f t="shared" si="9"/>
        <v>0.010499999999993292</v>
      </c>
      <c r="F406" s="168">
        <f t="shared" si="15"/>
        <v>36.63898387882368</v>
      </c>
      <c r="G406" s="126">
        <f t="shared" si="14"/>
        <v>286.58000000000004</v>
      </c>
      <c r="H406" s="133">
        <v>74</v>
      </c>
      <c r="I406" s="142">
        <v>822.08</v>
      </c>
      <c r="J406" s="142">
        <v>535.5</v>
      </c>
    </row>
    <row r="407" spans="1:10" ht="23.25">
      <c r="A407" s="131"/>
      <c r="B407" s="133">
        <v>15</v>
      </c>
      <c r="C407" s="137">
        <v>87.0454</v>
      </c>
      <c r="D407" s="137">
        <v>87.0602</v>
      </c>
      <c r="E407" s="126">
        <f t="shared" si="9"/>
        <v>0.014799999999993929</v>
      </c>
      <c r="F407" s="168">
        <f t="shared" si="15"/>
        <v>47.79744219091179</v>
      </c>
      <c r="G407" s="126">
        <f t="shared" si="14"/>
        <v>309.64000000000004</v>
      </c>
      <c r="H407" s="133">
        <v>75</v>
      </c>
      <c r="I407" s="142">
        <v>689.2</v>
      </c>
      <c r="J407" s="142">
        <v>379.56</v>
      </c>
    </row>
    <row r="408" spans="1:10" ht="23.25">
      <c r="A408" s="131">
        <v>22633</v>
      </c>
      <c r="B408" s="133">
        <v>16</v>
      </c>
      <c r="C408" s="137">
        <v>86.1783</v>
      </c>
      <c r="D408" s="137">
        <v>86.1862</v>
      </c>
      <c r="E408" s="126">
        <f t="shared" si="9"/>
        <v>0.007900000000006457</v>
      </c>
      <c r="F408" s="168">
        <f t="shared" si="15"/>
        <v>33.814150580004515</v>
      </c>
      <c r="G408" s="126">
        <f t="shared" si="14"/>
        <v>233.63000000000005</v>
      </c>
      <c r="H408" s="133">
        <v>76</v>
      </c>
      <c r="I408" s="142">
        <v>734.32</v>
      </c>
      <c r="J408" s="142">
        <v>500.69</v>
      </c>
    </row>
    <row r="409" spans="1:10" ht="23.25">
      <c r="A409" s="131"/>
      <c r="B409" s="133">
        <v>17</v>
      </c>
      <c r="C409" s="137">
        <v>87.2679</v>
      </c>
      <c r="D409" s="137">
        <v>87.2774</v>
      </c>
      <c r="E409" s="126">
        <f t="shared" si="9"/>
        <v>0.009500000000002728</v>
      </c>
      <c r="F409" s="168">
        <f t="shared" si="15"/>
        <v>34.36053240741728</v>
      </c>
      <c r="G409" s="126">
        <f t="shared" si="14"/>
        <v>276.47999999999996</v>
      </c>
      <c r="H409" s="133">
        <v>77</v>
      </c>
      <c r="I409" s="142">
        <v>634.56</v>
      </c>
      <c r="J409" s="142">
        <v>358.08</v>
      </c>
    </row>
    <row r="410" spans="1:10" ht="23.25">
      <c r="A410" s="131"/>
      <c r="B410" s="133">
        <v>18</v>
      </c>
      <c r="C410" s="137">
        <v>85.1937</v>
      </c>
      <c r="D410" s="137">
        <v>85.2034</v>
      </c>
      <c r="E410" s="126">
        <f t="shared" si="9"/>
        <v>0.009699999999995157</v>
      </c>
      <c r="F410" s="168">
        <f t="shared" si="15"/>
        <v>35.69851317530972</v>
      </c>
      <c r="G410" s="126">
        <f t="shared" si="14"/>
        <v>271.72</v>
      </c>
      <c r="H410" s="133">
        <v>78</v>
      </c>
      <c r="I410" s="142">
        <v>615.96</v>
      </c>
      <c r="J410" s="142">
        <v>344.24</v>
      </c>
    </row>
    <row r="411" spans="1:10" ht="23.25">
      <c r="A411" s="131">
        <v>22656</v>
      </c>
      <c r="B411" s="133">
        <v>28</v>
      </c>
      <c r="C411" s="137">
        <v>87.176</v>
      </c>
      <c r="D411" s="137">
        <v>87.2113</v>
      </c>
      <c r="E411" s="126">
        <f t="shared" si="9"/>
        <v>0.03529999999999234</v>
      </c>
      <c r="F411" s="168">
        <f t="shared" si="15"/>
        <v>115.28789313822244</v>
      </c>
      <c r="G411" s="126">
        <f t="shared" si="14"/>
        <v>306.19000000000005</v>
      </c>
      <c r="H411" s="133">
        <v>79</v>
      </c>
      <c r="I411" s="142">
        <v>675.57</v>
      </c>
      <c r="J411" s="142">
        <v>369.38</v>
      </c>
    </row>
    <row r="412" spans="1:10" ht="23.25">
      <c r="A412" s="131"/>
      <c r="B412" s="133">
        <v>29</v>
      </c>
      <c r="C412" s="137">
        <v>85.2212</v>
      </c>
      <c r="D412" s="137">
        <v>85.2624</v>
      </c>
      <c r="E412" s="126">
        <f t="shared" si="9"/>
        <v>0.041200000000003456</v>
      </c>
      <c r="F412" s="168">
        <f t="shared" si="15"/>
        <v>128.58525014825835</v>
      </c>
      <c r="G412" s="126">
        <f t="shared" si="14"/>
        <v>320.40999999999997</v>
      </c>
      <c r="H412" s="133">
        <v>80</v>
      </c>
      <c r="I412" s="142">
        <v>654.51</v>
      </c>
      <c r="J412" s="142">
        <v>334.1</v>
      </c>
    </row>
    <row r="413" spans="1:10" ht="23.25">
      <c r="A413" s="131"/>
      <c r="B413" s="133">
        <v>30</v>
      </c>
      <c r="C413" s="137">
        <v>84.9886</v>
      </c>
      <c r="D413" s="137">
        <v>85.0253</v>
      </c>
      <c r="E413" s="126">
        <f t="shared" si="9"/>
        <v>0.03669999999999618</v>
      </c>
      <c r="F413" s="168">
        <f t="shared" si="15"/>
        <v>146.2093143699302</v>
      </c>
      <c r="G413" s="126">
        <f t="shared" si="14"/>
        <v>251.01</v>
      </c>
      <c r="H413" s="133">
        <v>81</v>
      </c>
      <c r="I413" s="142">
        <v>801.41</v>
      </c>
      <c r="J413" s="142">
        <v>550.4</v>
      </c>
    </row>
    <row r="414" spans="1:10" ht="23.25">
      <c r="A414" s="203">
        <v>22663</v>
      </c>
      <c r="B414" s="133">
        <v>31</v>
      </c>
      <c r="C414" s="137">
        <v>84.8622</v>
      </c>
      <c r="D414" s="137">
        <v>84.886</v>
      </c>
      <c r="E414" s="126">
        <f t="shared" si="9"/>
        <v>0.02379999999999427</v>
      </c>
      <c r="F414" s="168">
        <f t="shared" si="15"/>
        <v>76.05291749215272</v>
      </c>
      <c r="G414" s="126">
        <f t="shared" si="14"/>
        <v>312.94</v>
      </c>
      <c r="H414" s="133">
        <v>82</v>
      </c>
      <c r="I414" s="142">
        <v>685.26</v>
      </c>
      <c r="J414" s="142">
        <v>372.32</v>
      </c>
    </row>
    <row r="415" spans="1:10" ht="23.25">
      <c r="A415" s="131"/>
      <c r="B415" s="133">
        <v>32</v>
      </c>
      <c r="C415" s="137">
        <v>85.0251</v>
      </c>
      <c r="D415" s="137">
        <v>85.2442</v>
      </c>
      <c r="E415" s="126">
        <f t="shared" si="9"/>
        <v>0.21910000000001162</v>
      </c>
      <c r="F415" s="168">
        <f t="shared" si="15"/>
        <v>674.0501461314002</v>
      </c>
      <c r="G415" s="126">
        <f t="shared" si="14"/>
        <v>325.04999999999995</v>
      </c>
      <c r="H415" s="133">
        <v>83</v>
      </c>
      <c r="I415" s="142">
        <v>645.04</v>
      </c>
      <c r="J415" s="142">
        <v>319.99</v>
      </c>
    </row>
    <row r="416" spans="1:10" ht="23.25">
      <c r="A416" s="131"/>
      <c r="B416" s="133">
        <v>33</v>
      </c>
      <c r="C416" s="137">
        <v>85.989</v>
      </c>
      <c r="D416" s="137">
        <v>86.0008</v>
      </c>
      <c r="E416" s="126">
        <f aca="true" t="shared" si="16" ref="E416:E506">D416-C416</f>
        <v>0.011799999999993815</v>
      </c>
      <c r="F416" s="168">
        <f t="shared" si="15"/>
        <v>42.32728316232805</v>
      </c>
      <c r="G416" s="126">
        <f t="shared" si="14"/>
        <v>278.78000000000003</v>
      </c>
      <c r="H416" s="133">
        <v>84</v>
      </c>
      <c r="I416" s="142">
        <v>782.72</v>
      </c>
      <c r="J416" s="142">
        <v>503.94</v>
      </c>
    </row>
    <row r="417" spans="1:10" ht="23.25">
      <c r="A417" s="131">
        <v>22669</v>
      </c>
      <c r="B417" s="133">
        <v>34</v>
      </c>
      <c r="C417" s="137">
        <v>83.7205</v>
      </c>
      <c r="D417" s="137">
        <v>83.7278</v>
      </c>
      <c r="E417" s="126">
        <f t="shared" si="16"/>
        <v>0.00730000000000075</v>
      </c>
      <c r="F417" s="168">
        <f t="shared" si="15"/>
        <v>28.859458390989328</v>
      </c>
      <c r="G417" s="126">
        <f t="shared" si="14"/>
        <v>252.95</v>
      </c>
      <c r="H417" s="133">
        <v>85</v>
      </c>
      <c r="I417" s="142">
        <v>708.02</v>
      </c>
      <c r="J417" s="142">
        <v>455.07</v>
      </c>
    </row>
    <row r="418" spans="1:10" ht="23.25">
      <c r="A418" s="131"/>
      <c r="B418" s="133">
        <v>35</v>
      </c>
      <c r="C418" s="137">
        <v>84.9927</v>
      </c>
      <c r="D418" s="137">
        <v>85.0038</v>
      </c>
      <c r="E418" s="126">
        <f t="shared" si="16"/>
        <v>0.011099999999999</v>
      </c>
      <c r="F418" s="168">
        <f t="shared" si="15"/>
        <v>33.574302047726924</v>
      </c>
      <c r="G418" s="126">
        <f t="shared" si="14"/>
        <v>330.61</v>
      </c>
      <c r="H418" s="133">
        <v>86</v>
      </c>
      <c r="I418" s="142">
        <v>700.74</v>
      </c>
      <c r="J418" s="142">
        <v>370.13</v>
      </c>
    </row>
    <row r="419" spans="1:10" ht="23.25">
      <c r="A419" s="131"/>
      <c r="B419" s="133">
        <v>36</v>
      </c>
      <c r="C419" s="137">
        <v>84.5854</v>
      </c>
      <c r="D419" s="137">
        <v>84.5951</v>
      </c>
      <c r="E419" s="126">
        <f t="shared" si="16"/>
        <v>0.009699999999995157</v>
      </c>
      <c r="F419" s="168">
        <f t="shared" si="15"/>
        <v>32.37542138111264</v>
      </c>
      <c r="G419" s="126">
        <f t="shared" si="14"/>
        <v>299.61</v>
      </c>
      <c r="H419" s="133">
        <v>87</v>
      </c>
      <c r="I419" s="142">
        <v>638.83</v>
      </c>
      <c r="J419" s="142">
        <v>339.22</v>
      </c>
    </row>
    <row r="420" spans="1:10" ht="23.25">
      <c r="A420" s="131">
        <v>22689</v>
      </c>
      <c r="B420" s="133">
        <v>4</v>
      </c>
      <c r="C420" s="137">
        <v>84.994</v>
      </c>
      <c r="D420" s="137">
        <v>84.9947</v>
      </c>
      <c r="E420" s="126">
        <f t="shared" si="16"/>
        <v>0.0006999999999948159</v>
      </c>
      <c r="F420" s="168">
        <f t="shared" si="15"/>
        <v>2.2177163857395</v>
      </c>
      <c r="G420" s="126">
        <f t="shared" si="14"/>
        <v>315.64000000000004</v>
      </c>
      <c r="H420" s="133">
        <v>88</v>
      </c>
      <c r="I420" s="142">
        <v>801.98</v>
      </c>
      <c r="J420" s="142">
        <v>486.34</v>
      </c>
    </row>
    <row r="421" spans="1:10" ht="23.25">
      <c r="A421" s="131"/>
      <c r="B421" s="133">
        <v>5</v>
      </c>
      <c r="C421" s="137">
        <v>84.9785</v>
      </c>
      <c r="D421" s="137">
        <v>84.9824</v>
      </c>
      <c r="E421" s="126">
        <f t="shared" si="16"/>
        <v>0.003900000000001569</v>
      </c>
      <c r="F421" s="168">
        <f t="shared" si="15"/>
        <v>-12.659049597512235</v>
      </c>
      <c r="G421" s="126">
        <f t="shared" si="14"/>
        <v>-308.08</v>
      </c>
      <c r="H421" s="133">
        <v>89</v>
      </c>
      <c r="I421" s="142">
        <v>192.95</v>
      </c>
      <c r="J421" s="142">
        <v>501.03</v>
      </c>
    </row>
    <row r="422" spans="1:10" ht="23.25">
      <c r="A422" s="131"/>
      <c r="B422" s="133">
        <v>6</v>
      </c>
      <c r="C422" s="137">
        <v>87.4049</v>
      </c>
      <c r="D422" s="137">
        <v>87.4087</v>
      </c>
      <c r="E422" s="126">
        <f t="shared" si="16"/>
        <v>0.0037999999999982492</v>
      </c>
      <c r="F422" s="168">
        <f t="shared" si="15"/>
        <v>14.281419122061974</v>
      </c>
      <c r="G422" s="126">
        <f t="shared" si="14"/>
        <v>266.0799999999999</v>
      </c>
      <c r="H422" s="133">
        <v>90</v>
      </c>
      <c r="I422" s="142">
        <v>812.27</v>
      </c>
      <c r="J422" s="142">
        <v>546.19</v>
      </c>
    </row>
    <row r="423" spans="1:10" ht="23.25">
      <c r="A423" s="131">
        <v>22698</v>
      </c>
      <c r="B423" s="133">
        <v>7</v>
      </c>
      <c r="C423" s="137">
        <v>86.4251</v>
      </c>
      <c r="D423" s="137">
        <v>86.4366</v>
      </c>
      <c r="E423" s="126">
        <f t="shared" si="16"/>
        <v>0.011499999999998067</v>
      </c>
      <c r="F423" s="168">
        <f t="shared" si="15"/>
        <v>38.15274367990867</v>
      </c>
      <c r="G423" s="126">
        <f t="shared" si="14"/>
        <v>301.41999999999996</v>
      </c>
      <c r="H423" s="133">
        <v>91</v>
      </c>
      <c r="I423" s="142">
        <v>853.68</v>
      </c>
      <c r="J423" s="142">
        <v>552.26</v>
      </c>
    </row>
    <row r="424" spans="1:10" ht="23.25">
      <c r="A424" s="131"/>
      <c r="B424" s="133">
        <v>8</v>
      </c>
      <c r="C424" s="137">
        <v>84.7686</v>
      </c>
      <c r="D424" s="137">
        <v>84.7808</v>
      </c>
      <c r="E424" s="126">
        <f t="shared" si="16"/>
        <v>0.012199999999992883</v>
      </c>
      <c r="F424" s="168">
        <f t="shared" si="15"/>
        <v>40.6368662980244</v>
      </c>
      <c r="G424" s="126">
        <f t="shared" si="14"/>
        <v>300.21999999999997</v>
      </c>
      <c r="H424" s="133">
        <v>92</v>
      </c>
      <c r="I424" s="142">
        <v>717.91</v>
      </c>
      <c r="J424" s="142">
        <v>417.69</v>
      </c>
    </row>
    <row r="425" spans="1:10" ht="24" thickBot="1">
      <c r="A425" s="206"/>
      <c r="B425" s="207">
        <v>9</v>
      </c>
      <c r="C425" s="208">
        <v>87.6162</v>
      </c>
      <c r="D425" s="208">
        <v>87.6282</v>
      </c>
      <c r="E425" s="209">
        <f t="shared" si="16"/>
        <v>0.012000000000000455</v>
      </c>
      <c r="F425" s="210">
        <f t="shared" si="15"/>
        <v>39.51658049856902</v>
      </c>
      <c r="G425" s="209">
        <f t="shared" si="14"/>
        <v>303.67</v>
      </c>
      <c r="H425" s="207">
        <v>93</v>
      </c>
      <c r="I425" s="211">
        <v>807.62</v>
      </c>
      <c r="J425" s="211">
        <v>503.95</v>
      </c>
    </row>
    <row r="426" spans="1:10" ht="23.25">
      <c r="A426" s="180">
        <v>22866</v>
      </c>
      <c r="B426" s="181">
        <v>16</v>
      </c>
      <c r="C426" s="182">
        <v>86.1595</v>
      </c>
      <c r="D426" s="182">
        <v>86.1965</v>
      </c>
      <c r="E426" s="204">
        <f t="shared" si="16"/>
        <v>0.03700000000000614</v>
      </c>
      <c r="F426" s="184">
        <f t="shared" si="15"/>
        <v>105.00922378318757</v>
      </c>
      <c r="G426" s="204">
        <f t="shared" si="14"/>
        <v>352.35</v>
      </c>
      <c r="H426" s="181">
        <v>94</v>
      </c>
      <c r="I426" s="186">
        <v>809.99</v>
      </c>
      <c r="J426" s="186">
        <v>457.64</v>
      </c>
    </row>
    <row r="427" spans="1:10" ht="23.25">
      <c r="A427" s="131"/>
      <c r="B427" s="133">
        <v>17</v>
      </c>
      <c r="C427" s="137">
        <v>87.2239</v>
      </c>
      <c r="D427" s="137">
        <v>87.3323</v>
      </c>
      <c r="E427" s="126">
        <f t="shared" si="16"/>
        <v>0.10840000000000316</v>
      </c>
      <c r="F427" s="168">
        <f t="shared" si="15"/>
        <v>308.21723059426546</v>
      </c>
      <c r="G427" s="126">
        <f t="shared" si="14"/>
        <v>351.7</v>
      </c>
      <c r="H427" s="133">
        <v>95</v>
      </c>
      <c r="I427" s="142">
        <v>695.24</v>
      </c>
      <c r="J427" s="142">
        <v>343.54</v>
      </c>
    </row>
    <row r="428" spans="1:10" ht="23.25">
      <c r="A428" s="131"/>
      <c r="B428" s="133">
        <v>18</v>
      </c>
      <c r="C428" s="137">
        <v>85.136</v>
      </c>
      <c r="D428" s="137">
        <v>85.1719</v>
      </c>
      <c r="E428" s="126">
        <f t="shared" si="16"/>
        <v>0.035899999999998045</v>
      </c>
      <c r="F428" s="168">
        <f t="shared" si="15"/>
        <v>120.8713511329519</v>
      </c>
      <c r="G428" s="126">
        <f t="shared" si="14"/>
        <v>297.01</v>
      </c>
      <c r="H428" s="133">
        <v>96</v>
      </c>
      <c r="I428" s="142">
        <v>869.49</v>
      </c>
      <c r="J428" s="142">
        <v>572.48</v>
      </c>
    </row>
    <row r="429" spans="1:10" ht="23.25">
      <c r="A429" s="131">
        <v>22872</v>
      </c>
      <c r="B429" s="133">
        <v>19</v>
      </c>
      <c r="C429" s="137">
        <v>88.9784</v>
      </c>
      <c r="D429" s="137">
        <v>89.014</v>
      </c>
      <c r="E429" s="126">
        <f t="shared" si="16"/>
        <v>0.035600000000002296</v>
      </c>
      <c r="F429" s="168">
        <f t="shared" si="15"/>
        <v>134.0664306695876</v>
      </c>
      <c r="G429" s="126">
        <f t="shared" si="14"/>
        <v>265.5400000000001</v>
      </c>
      <c r="H429" s="133">
        <v>97</v>
      </c>
      <c r="I429" s="142">
        <v>831.7</v>
      </c>
      <c r="J429" s="142">
        <v>566.16</v>
      </c>
    </row>
    <row r="430" spans="1:10" ht="23.25">
      <c r="A430" s="131"/>
      <c r="B430" s="133">
        <v>20</v>
      </c>
      <c r="C430" s="137">
        <v>84.6864</v>
      </c>
      <c r="D430" s="137">
        <v>84.7252</v>
      </c>
      <c r="E430" s="126">
        <f t="shared" si="16"/>
        <v>0.03879999999999484</v>
      </c>
      <c r="F430" s="168">
        <f t="shared" si="15"/>
        <v>136.40838138094097</v>
      </c>
      <c r="G430" s="126">
        <f t="shared" si="14"/>
        <v>284.43999999999994</v>
      </c>
      <c r="H430" s="133">
        <v>98</v>
      </c>
      <c r="I430" s="142">
        <v>831.31</v>
      </c>
      <c r="J430" s="142">
        <v>546.87</v>
      </c>
    </row>
    <row r="431" spans="1:10" ht="23.25">
      <c r="A431" s="131"/>
      <c r="B431" s="133">
        <v>21</v>
      </c>
      <c r="C431" s="137">
        <v>86.378</v>
      </c>
      <c r="D431" s="137">
        <v>86.4156</v>
      </c>
      <c r="E431" s="126">
        <f t="shared" si="16"/>
        <v>0.037599999999997635</v>
      </c>
      <c r="F431" s="168">
        <f t="shared" si="15"/>
        <v>123.20597680056898</v>
      </c>
      <c r="G431" s="126">
        <f t="shared" si="14"/>
        <v>305.17999999999995</v>
      </c>
      <c r="H431" s="133">
        <v>99</v>
      </c>
      <c r="I431" s="142">
        <v>818.56</v>
      </c>
      <c r="J431" s="142">
        <v>513.38</v>
      </c>
    </row>
    <row r="432" spans="1:10" ht="23.25">
      <c r="A432" s="131">
        <v>22880</v>
      </c>
      <c r="B432" s="133">
        <v>22</v>
      </c>
      <c r="C432" s="137">
        <v>85.155</v>
      </c>
      <c r="D432" s="137">
        <v>85.1907</v>
      </c>
      <c r="E432" s="126">
        <f t="shared" si="16"/>
        <v>0.035700000000005616</v>
      </c>
      <c r="F432" s="168">
        <f t="shared" si="15"/>
        <v>95.61817013071999</v>
      </c>
      <c r="G432" s="126">
        <f t="shared" si="14"/>
        <v>373.36</v>
      </c>
      <c r="H432" s="133">
        <v>100</v>
      </c>
      <c r="I432" s="142">
        <v>709.74</v>
      </c>
      <c r="J432" s="142">
        <v>336.38</v>
      </c>
    </row>
    <row r="433" spans="1:10" ht="23.25">
      <c r="A433" s="131"/>
      <c r="B433" s="133">
        <v>23</v>
      </c>
      <c r="C433" s="137">
        <v>87.6951</v>
      </c>
      <c r="D433" s="137">
        <v>87.7208</v>
      </c>
      <c r="E433" s="126">
        <f t="shared" si="16"/>
        <v>0.0257000000000005</v>
      </c>
      <c r="F433" s="168">
        <f t="shared" si="15"/>
        <v>89.52208443639577</v>
      </c>
      <c r="G433" s="126">
        <f t="shared" si="14"/>
        <v>287.08000000000004</v>
      </c>
      <c r="H433" s="133">
        <v>101</v>
      </c>
      <c r="I433" s="142">
        <v>810.12</v>
      </c>
      <c r="J433" s="142">
        <v>523.04</v>
      </c>
    </row>
    <row r="434" spans="1:10" ht="23.25">
      <c r="A434" s="131"/>
      <c r="B434" s="133">
        <v>24</v>
      </c>
      <c r="C434" s="137">
        <v>88.0656</v>
      </c>
      <c r="D434" s="137">
        <v>88.1086</v>
      </c>
      <c r="E434" s="126">
        <f t="shared" si="16"/>
        <v>0.042999999999992156</v>
      </c>
      <c r="F434" s="168">
        <f t="shared" si="15"/>
        <v>130.95383116089704</v>
      </c>
      <c r="G434" s="126">
        <f aca="true" t="shared" si="17" ref="G434:G445">I434-J434</f>
        <v>328.36000000000007</v>
      </c>
      <c r="H434" s="133">
        <v>102</v>
      </c>
      <c r="I434" s="142">
        <v>827.82</v>
      </c>
      <c r="J434" s="142">
        <v>499.46</v>
      </c>
    </row>
    <row r="435" spans="1:10" ht="23.25">
      <c r="A435" s="131">
        <v>22885</v>
      </c>
      <c r="B435" s="133">
        <v>25</v>
      </c>
      <c r="C435" s="137">
        <v>87.0668</v>
      </c>
      <c r="D435" s="137">
        <v>87.0967</v>
      </c>
      <c r="E435" s="126">
        <f t="shared" si="16"/>
        <v>0.029899999999997817</v>
      </c>
      <c r="F435" s="168">
        <f t="shared" si="15"/>
        <v>95.11085663389579</v>
      </c>
      <c r="G435" s="126">
        <f t="shared" si="17"/>
        <v>314.36999999999995</v>
      </c>
      <c r="H435" s="133">
        <v>103</v>
      </c>
      <c r="I435" s="142">
        <v>687.17</v>
      </c>
      <c r="J435" s="142">
        <v>372.8</v>
      </c>
    </row>
    <row r="436" spans="1:10" ht="23.25">
      <c r="A436" s="131"/>
      <c r="B436" s="133">
        <v>26</v>
      </c>
      <c r="C436" s="137">
        <v>85.8444</v>
      </c>
      <c r="D436" s="137">
        <v>85.8641</v>
      </c>
      <c r="E436" s="126">
        <f t="shared" si="16"/>
        <v>0.019700000000000273</v>
      </c>
      <c r="F436" s="168">
        <f t="shared" si="15"/>
        <v>76.76720442677995</v>
      </c>
      <c r="G436" s="126">
        <f t="shared" si="17"/>
        <v>256.62</v>
      </c>
      <c r="H436" s="133">
        <v>104</v>
      </c>
      <c r="I436" s="142">
        <v>879.52</v>
      </c>
      <c r="J436" s="142">
        <v>622.9</v>
      </c>
    </row>
    <row r="437" spans="1:10" ht="23.25">
      <c r="A437" s="131"/>
      <c r="B437" s="133">
        <v>27</v>
      </c>
      <c r="C437" s="137">
        <v>86.3534</v>
      </c>
      <c r="D437" s="137">
        <v>86.3818</v>
      </c>
      <c r="E437" s="126">
        <f t="shared" si="16"/>
        <v>0.028400000000004866</v>
      </c>
      <c r="F437" s="168">
        <f t="shared" si="15"/>
        <v>90.24754520323131</v>
      </c>
      <c r="G437" s="126">
        <f t="shared" si="17"/>
        <v>314.69000000000005</v>
      </c>
      <c r="H437" s="133">
        <v>105</v>
      </c>
      <c r="I437" s="142">
        <v>817.69</v>
      </c>
      <c r="J437" s="142">
        <v>503</v>
      </c>
    </row>
    <row r="438" spans="1:10" ht="23.25">
      <c r="A438" s="131">
        <v>22902</v>
      </c>
      <c r="B438" s="133">
        <v>13</v>
      </c>
      <c r="C438" s="137">
        <v>87.1373</v>
      </c>
      <c r="D438" s="137">
        <v>87.1547</v>
      </c>
      <c r="E438" s="126">
        <f t="shared" si="16"/>
        <v>0.017400000000009186</v>
      </c>
      <c r="F438" s="168">
        <f t="shared" si="15"/>
        <v>66.46294881592506</v>
      </c>
      <c r="G438" s="126">
        <f t="shared" si="17"/>
        <v>261.80000000000007</v>
      </c>
      <c r="H438" s="133">
        <v>106</v>
      </c>
      <c r="I438" s="142">
        <v>705.19</v>
      </c>
      <c r="J438" s="142">
        <v>443.39</v>
      </c>
    </row>
    <row r="439" spans="1:10" ht="23.25">
      <c r="A439" s="131"/>
      <c r="B439" s="133">
        <v>14</v>
      </c>
      <c r="C439" s="137">
        <v>85.9592</v>
      </c>
      <c r="D439" s="137">
        <v>85.9807</v>
      </c>
      <c r="E439" s="126">
        <f t="shared" si="16"/>
        <v>0.021500000000003183</v>
      </c>
      <c r="F439" s="168">
        <f t="shared" si="15"/>
        <v>77.38545153512284</v>
      </c>
      <c r="G439" s="126">
        <f t="shared" si="17"/>
        <v>277.83000000000004</v>
      </c>
      <c r="H439" s="133">
        <v>107</v>
      </c>
      <c r="I439" s="142">
        <v>825.71</v>
      </c>
      <c r="J439" s="142">
        <v>547.88</v>
      </c>
    </row>
    <row r="440" spans="1:10" ht="23.25">
      <c r="A440" s="131"/>
      <c r="B440" s="133">
        <v>15</v>
      </c>
      <c r="C440" s="137">
        <v>87.0201</v>
      </c>
      <c r="D440" s="137">
        <v>87.0583</v>
      </c>
      <c r="E440" s="126">
        <f t="shared" si="16"/>
        <v>0.03820000000000334</v>
      </c>
      <c r="F440" s="168">
        <f t="shared" si="15"/>
        <v>116.0353573706854</v>
      </c>
      <c r="G440" s="126">
        <f t="shared" si="17"/>
        <v>329.21</v>
      </c>
      <c r="H440" s="133">
        <v>108</v>
      </c>
      <c r="I440" s="142">
        <v>697.62</v>
      </c>
      <c r="J440" s="142">
        <v>368.41</v>
      </c>
    </row>
    <row r="441" spans="1:10" ht="23.25">
      <c r="A441" s="131">
        <v>22907</v>
      </c>
      <c r="B441" s="133">
        <v>16</v>
      </c>
      <c r="C441" s="137">
        <v>85.6931</v>
      </c>
      <c r="D441" s="137">
        <v>85.7054</v>
      </c>
      <c r="E441" s="126">
        <f t="shared" si="16"/>
        <v>0.012299999999996203</v>
      </c>
      <c r="F441" s="168">
        <f t="shared" si="15"/>
        <v>45.74021047932841</v>
      </c>
      <c r="G441" s="126">
        <f t="shared" si="17"/>
        <v>268.90999999999997</v>
      </c>
      <c r="H441" s="133">
        <v>109</v>
      </c>
      <c r="I441" s="142">
        <v>856.99</v>
      </c>
      <c r="J441" s="142">
        <v>588.08</v>
      </c>
    </row>
    <row r="442" spans="1:10" ht="23.25">
      <c r="A442" s="131"/>
      <c r="B442" s="133">
        <v>17</v>
      </c>
      <c r="C442" s="137">
        <v>85.636</v>
      </c>
      <c r="D442" s="137">
        <v>85.6518</v>
      </c>
      <c r="E442" s="126">
        <f t="shared" si="16"/>
        <v>0.015799999999998704</v>
      </c>
      <c r="F442" s="168">
        <f t="shared" si="15"/>
        <v>46.770469480784755</v>
      </c>
      <c r="G442" s="126">
        <f t="shared" si="17"/>
        <v>337.82</v>
      </c>
      <c r="H442" s="133">
        <v>110</v>
      </c>
      <c r="I442" s="142">
        <v>679.37</v>
      </c>
      <c r="J442" s="142">
        <v>341.55</v>
      </c>
    </row>
    <row r="443" spans="1:10" ht="23.25">
      <c r="A443" s="131"/>
      <c r="B443" s="133">
        <v>18</v>
      </c>
      <c r="C443" s="137">
        <v>86.7976</v>
      </c>
      <c r="D443" s="137">
        <v>86.8195</v>
      </c>
      <c r="E443" s="126">
        <f t="shared" si="16"/>
        <v>0.02190000000000225</v>
      </c>
      <c r="F443" s="168">
        <f t="shared" si="15"/>
        <v>64.75649782667215</v>
      </c>
      <c r="G443" s="126">
        <f t="shared" si="17"/>
        <v>338.19</v>
      </c>
      <c r="H443" s="133">
        <v>111</v>
      </c>
      <c r="I443" s="142">
        <v>711.25</v>
      </c>
      <c r="J443" s="142">
        <v>373.06</v>
      </c>
    </row>
    <row r="444" spans="1:10" ht="23.25">
      <c r="A444" s="131">
        <v>22917</v>
      </c>
      <c r="B444" s="133">
        <v>19</v>
      </c>
      <c r="C444" s="137">
        <v>88.9996</v>
      </c>
      <c r="D444" s="137">
        <v>89.0199</v>
      </c>
      <c r="E444" s="126">
        <f t="shared" si="16"/>
        <v>0.02030000000000598</v>
      </c>
      <c r="F444" s="168">
        <f t="shared" si="15"/>
        <v>61.68900233994586</v>
      </c>
      <c r="G444" s="126">
        <f t="shared" si="17"/>
        <v>329.06999999999994</v>
      </c>
      <c r="H444" s="133">
        <v>112</v>
      </c>
      <c r="I444" s="142">
        <v>698.67</v>
      </c>
      <c r="J444" s="142">
        <v>369.6</v>
      </c>
    </row>
    <row r="445" spans="1:10" ht="23.25">
      <c r="A445" s="131"/>
      <c r="B445" s="133">
        <v>20</v>
      </c>
      <c r="C445" s="137">
        <v>84.6513</v>
      </c>
      <c r="D445" s="137">
        <v>84.6689</v>
      </c>
      <c r="E445" s="126">
        <f t="shared" si="16"/>
        <v>0.017599999999987403</v>
      </c>
      <c r="F445" s="168">
        <f t="shared" si="15"/>
        <v>58.03218148241693</v>
      </c>
      <c r="G445" s="126">
        <f t="shared" si="17"/>
        <v>303.28</v>
      </c>
      <c r="H445" s="133">
        <v>113</v>
      </c>
      <c r="I445" s="142">
        <v>690.93</v>
      </c>
      <c r="J445" s="142">
        <v>387.65</v>
      </c>
    </row>
    <row r="446" spans="1:10" ht="23.25">
      <c r="A446" s="131"/>
      <c r="B446" s="133">
        <v>21</v>
      </c>
      <c r="C446" s="137">
        <v>86.3711</v>
      </c>
      <c r="D446" s="137">
        <v>86.3943</v>
      </c>
      <c r="E446" s="126">
        <f t="shared" si="16"/>
        <v>0.023200000000002774</v>
      </c>
      <c r="F446" s="168">
        <f aca="true" t="shared" si="18" ref="F446:F509">((10^6)*E446/G446)</f>
        <v>67.21520454282876</v>
      </c>
      <c r="G446" s="126">
        <f aca="true" t="shared" si="19" ref="G446:G506">I446-J446</f>
        <v>345.15999999999997</v>
      </c>
      <c r="H446" s="133">
        <v>114</v>
      </c>
      <c r="I446" s="142">
        <v>715.79</v>
      </c>
      <c r="J446" s="142">
        <v>370.63</v>
      </c>
    </row>
    <row r="447" spans="1:10" ht="23.25">
      <c r="A447" s="131">
        <v>22930</v>
      </c>
      <c r="B447" s="133">
        <v>34</v>
      </c>
      <c r="C447" s="137">
        <v>84.3093</v>
      </c>
      <c r="D447" s="137">
        <v>84.3093</v>
      </c>
      <c r="E447" s="126">
        <f t="shared" si="16"/>
        <v>0</v>
      </c>
      <c r="F447" s="168">
        <f t="shared" si="18"/>
        <v>0</v>
      </c>
      <c r="G447" s="126">
        <f t="shared" si="19"/>
        <v>270.6</v>
      </c>
      <c r="H447" s="133">
        <v>115</v>
      </c>
      <c r="I447" s="142">
        <v>817.19</v>
      </c>
      <c r="J447" s="142">
        <v>546.59</v>
      </c>
    </row>
    <row r="448" spans="1:10" ht="23.25">
      <c r="A448" s="131"/>
      <c r="B448" s="133">
        <v>35</v>
      </c>
      <c r="C448" s="137">
        <v>86.0856</v>
      </c>
      <c r="D448" s="137">
        <v>86.0871</v>
      </c>
      <c r="E448" s="126">
        <f t="shared" si="16"/>
        <v>0.0015000000000071623</v>
      </c>
      <c r="F448" s="168">
        <f t="shared" si="18"/>
        <v>5.484260173328808</v>
      </c>
      <c r="G448" s="126">
        <f t="shared" si="19"/>
        <v>273.51</v>
      </c>
      <c r="H448" s="133">
        <v>116</v>
      </c>
      <c r="I448" s="142">
        <v>826.67</v>
      </c>
      <c r="J448" s="142">
        <v>553.16</v>
      </c>
    </row>
    <row r="449" spans="1:10" ht="23.25">
      <c r="A449" s="131"/>
      <c r="B449" s="133">
        <v>36</v>
      </c>
      <c r="C449" s="137">
        <v>85.0155</v>
      </c>
      <c r="D449" s="137">
        <v>85.0253</v>
      </c>
      <c r="E449" s="126">
        <f t="shared" si="16"/>
        <v>0.009799999999998477</v>
      </c>
      <c r="F449" s="168">
        <f t="shared" si="18"/>
        <v>36.790929909518624</v>
      </c>
      <c r="G449" s="126">
        <f t="shared" si="19"/>
        <v>266.37</v>
      </c>
      <c r="H449" s="133">
        <v>117</v>
      </c>
      <c r="I449" s="142">
        <v>832.32</v>
      </c>
      <c r="J449" s="142">
        <v>565.95</v>
      </c>
    </row>
    <row r="450" spans="1:10" ht="23.25">
      <c r="A450" s="131">
        <v>22936</v>
      </c>
      <c r="B450" s="133">
        <v>1</v>
      </c>
      <c r="C450" s="137">
        <v>85.416</v>
      </c>
      <c r="D450" s="137">
        <v>85.429</v>
      </c>
      <c r="E450" s="126">
        <f t="shared" si="16"/>
        <v>0.01300000000000523</v>
      </c>
      <c r="F450" s="168">
        <f t="shared" si="18"/>
        <v>46.65015968710384</v>
      </c>
      <c r="G450" s="126">
        <f t="shared" si="19"/>
        <v>278.6700000000001</v>
      </c>
      <c r="H450" s="133">
        <v>118</v>
      </c>
      <c r="I450" s="142">
        <v>850.95</v>
      </c>
      <c r="J450" s="142">
        <v>572.28</v>
      </c>
    </row>
    <row r="451" spans="1:10" ht="23.25">
      <c r="A451" s="131"/>
      <c r="B451" s="133">
        <v>2</v>
      </c>
      <c r="C451" s="137">
        <v>87.5104</v>
      </c>
      <c r="D451" s="137">
        <v>87.5153</v>
      </c>
      <c r="E451" s="126">
        <f t="shared" si="16"/>
        <v>0.004899999999992133</v>
      </c>
      <c r="F451" s="168">
        <f t="shared" si="18"/>
        <v>14.691772607316302</v>
      </c>
      <c r="G451" s="126">
        <f t="shared" si="19"/>
        <v>333.52</v>
      </c>
      <c r="H451" s="133">
        <v>119</v>
      </c>
      <c r="I451" s="142">
        <v>676.79</v>
      </c>
      <c r="J451" s="142">
        <v>343.27</v>
      </c>
    </row>
    <row r="452" spans="1:10" ht="23.25">
      <c r="A452" s="131"/>
      <c r="B452" s="133">
        <v>3</v>
      </c>
      <c r="C452" s="137">
        <v>85.8528</v>
      </c>
      <c r="D452" s="137">
        <v>85.8562</v>
      </c>
      <c r="E452" s="126">
        <f t="shared" si="16"/>
        <v>0.0033999999999991815</v>
      </c>
      <c r="F452" s="168">
        <f t="shared" si="18"/>
        <v>12.335824686159137</v>
      </c>
      <c r="G452" s="126">
        <f t="shared" si="19"/>
        <v>275.62</v>
      </c>
      <c r="H452" s="133">
        <v>120</v>
      </c>
      <c r="I452" s="142">
        <v>799.77</v>
      </c>
      <c r="J452" s="142">
        <v>524.15</v>
      </c>
    </row>
    <row r="453" spans="1:10" ht="23.25">
      <c r="A453" s="131">
        <v>22947</v>
      </c>
      <c r="B453" s="133">
        <v>4</v>
      </c>
      <c r="C453" s="137">
        <v>85.0176</v>
      </c>
      <c r="D453" s="137">
        <v>85.0186</v>
      </c>
      <c r="E453" s="126">
        <f t="shared" si="16"/>
        <v>0.0010000000000047748</v>
      </c>
      <c r="F453" s="168">
        <f t="shared" si="18"/>
        <v>3.5268392466839775</v>
      </c>
      <c r="G453" s="126">
        <f t="shared" si="19"/>
        <v>283.53999999999996</v>
      </c>
      <c r="H453" s="133">
        <v>121</v>
      </c>
      <c r="I453" s="142">
        <v>806.43</v>
      </c>
      <c r="J453" s="142">
        <v>522.89</v>
      </c>
    </row>
    <row r="454" spans="1:10" ht="23.25">
      <c r="A454" s="131"/>
      <c r="B454" s="133">
        <v>5</v>
      </c>
      <c r="C454" s="137">
        <v>85.0792</v>
      </c>
      <c r="D454" s="137">
        <v>85.0806</v>
      </c>
      <c r="E454" s="126">
        <f t="shared" si="16"/>
        <v>0.0014000000000038426</v>
      </c>
      <c r="F454" s="168">
        <f t="shared" si="18"/>
        <v>4.775549188169745</v>
      </c>
      <c r="G454" s="126">
        <f t="shared" si="19"/>
        <v>293.16</v>
      </c>
      <c r="H454" s="133">
        <v>122</v>
      </c>
      <c r="I454" s="142">
        <v>792.49</v>
      </c>
      <c r="J454" s="142">
        <v>499.33</v>
      </c>
    </row>
    <row r="455" spans="1:10" ht="23.25">
      <c r="A455" s="131"/>
      <c r="B455" s="133">
        <v>6</v>
      </c>
      <c r="C455" s="137">
        <v>87.4586</v>
      </c>
      <c r="D455" s="137">
        <v>87.4591</v>
      </c>
      <c r="E455" s="126">
        <f t="shared" si="16"/>
        <v>0.0005000000000023874</v>
      </c>
      <c r="F455" s="168">
        <f t="shared" si="18"/>
        <v>1.4828874785052124</v>
      </c>
      <c r="G455" s="126">
        <f t="shared" si="19"/>
        <v>337.17999999999995</v>
      </c>
      <c r="H455" s="133">
        <v>123</v>
      </c>
      <c r="I455" s="142">
        <v>794.43</v>
      </c>
      <c r="J455" s="142">
        <v>457.25</v>
      </c>
    </row>
    <row r="456" spans="1:10" ht="23.25">
      <c r="A456" s="131">
        <v>22958</v>
      </c>
      <c r="B456" s="133">
        <v>1</v>
      </c>
      <c r="C456" s="137">
        <v>85.4053</v>
      </c>
      <c r="D456" s="137">
        <v>85.4275</v>
      </c>
      <c r="E456" s="126">
        <f t="shared" si="16"/>
        <v>0.022199999999998</v>
      </c>
      <c r="F456" s="168">
        <f t="shared" si="18"/>
        <v>74.67707212055302</v>
      </c>
      <c r="G456" s="126">
        <f t="shared" si="19"/>
        <v>297.28</v>
      </c>
      <c r="H456" s="133">
        <v>124</v>
      </c>
      <c r="I456" s="142">
        <v>850.68</v>
      </c>
      <c r="J456" s="142">
        <v>553.4</v>
      </c>
    </row>
    <row r="457" spans="1:10" ht="23.25">
      <c r="A457" s="131"/>
      <c r="B457" s="133">
        <v>2</v>
      </c>
      <c r="C457" s="137">
        <v>87.4651</v>
      </c>
      <c r="D457" s="137">
        <v>87.5055</v>
      </c>
      <c r="E457" s="126">
        <f t="shared" si="16"/>
        <v>0.04039999999999111</v>
      </c>
      <c r="F457" s="168">
        <f t="shared" si="18"/>
        <v>100.22078340897299</v>
      </c>
      <c r="G457" s="126">
        <f t="shared" si="19"/>
        <v>403.11000000000007</v>
      </c>
      <c r="H457" s="133">
        <v>125</v>
      </c>
      <c r="I457" s="142">
        <v>685.69</v>
      </c>
      <c r="J457" s="142">
        <v>282.58</v>
      </c>
    </row>
    <row r="458" spans="1:10" ht="23.25">
      <c r="A458" s="131"/>
      <c r="B458" s="133">
        <v>3</v>
      </c>
      <c r="C458" s="137">
        <v>85.8755</v>
      </c>
      <c r="D458" s="137">
        <v>85.9058</v>
      </c>
      <c r="E458" s="126">
        <f t="shared" si="16"/>
        <v>0.030299999999996885</v>
      </c>
      <c r="F458" s="168">
        <f t="shared" si="18"/>
        <v>86.40355880003675</v>
      </c>
      <c r="G458" s="126">
        <f t="shared" si="19"/>
        <v>350.68</v>
      </c>
      <c r="H458" s="133">
        <v>126</v>
      </c>
      <c r="I458" s="142">
        <v>782.22</v>
      </c>
      <c r="J458" s="142">
        <v>431.54</v>
      </c>
    </row>
    <row r="459" spans="1:10" ht="23.25">
      <c r="A459" s="131">
        <v>22976</v>
      </c>
      <c r="B459" s="133">
        <v>4</v>
      </c>
      <c r="C459" s="137">
        <v>85.0259</v>
      </c>
      <c r="D459" s="137">
        <v>85.054</v>
      </c>
      <c r="E459" s="126">
        <f t="shared" si="16"/>
        <v>0.028100000000009118</v>
      </c>
      <c r="F459" s="168">
        <f t="shared" si="18"/>
        <v>74.97531951228451</v>
      </c>
      <c r="G459" s="126">
        <f t="shared" si="19"/>
        <v>374.79</v>
      </c>
      <c r="H459" s="133">
        <v>127</v>
      </c>
      <c r="I459" s="142">
        <v>709.09</v>
      </c>
      <c r="J459" s="142">
        <v>334.3</v>
      </c>
    </row>
    <row r="460" spans="1:10" ht="23.25">
      <c r="A460" s="131"/>
      <c r="B460" s="133">
        <v>5</v>
      </c>
      <c r="C460" s="137">
        <v>85.0403</v>
      </c>
      <c r="D460" s="137">
        <v>85.0597</v>
      </c>
      <c r="E460" s="126">
        <f t="shared" si="16"/>
        <v>0.019400000000004525</v>
      </c>
      <c r="F460" s="168">
        <f t="shared" si="18"/>
        <v>62.489933966836944</v>
      </c>
      <c r="G460" s="126">
        <f t="shared" si="19"/>
        <v>310.44999999999993</v>
      </c>
      <c r="H460" s="133">
        <v>128</v>
      </c>
      <c r="I460" s="142">
        <v>853.31</v>
      </c>
      <c r="J460" s="142">
        <v>542.86</v>
      </c>
    </row>
    <row r="461" spans="1:10" ht="23.25">
      <c r="A461" s="131"/>
      <c r="B461" s="133">
        <v>6</v>
      </c>
      <c r="C461" s="137">
        <v>87.4741</v>
      </c>
      <c r="D461" s="137">
        <v>87.4886</v>
      </c>
      <c r="E461" s="126">
        <f t="shared" si="16"/>
        <v>0.014499999999998181</v>
      </c>
      <c r="F461" s="168">
        <f t="shared" si="18"/>
        <v>44.51129666011229</v>
      </c>
      <c r="G461" s="126">
        <f t="shared" si="19"/>
        <v>325.76</v>
      </c>
      <c r="H461" s="133">
        <v>129</v>
      </c>
      <c r="I461" s="142">
        <v>840.71</v>
      </c>
      <c r="J461" s="142">
        <v>514.95</v>
      </c>
    </row>
    <row r="462" spans="1:10" ht="23.25">
      <c r="A462" s="131">
        <v>22996</v>
      </c>
      <c r="B462" s="133">
        <v>19</v>
      </c>
      <c r="C462" s="137">
        <v>88.9565</v>
      </c>
      <c r="D462" s="137">
        <v>88.9625</v>
      </c>
      <c r="E462" s="126">
        <f t="shared" si="16"/>
        <v>0.006000000000000227</v>
      </c>
      <c r="F462" s="168">
        <f t="shared" si="18"/>
        <v>24.14098334272241</v>
      </c>
      <c r="G462" s="126">
        <f t="shared" si="19"/>
        <v>248.53999999999996</v>
      </c>
      <c r="H462" s="133">
        <v>130</v>
      </c>
      <c r="I462" s="142">
        <v>806.56</v>
      </c>
      <c r="J462" s="142">
        <v>558.02</v>
      </c>
    </row>
    <row r="463" spans="1:10" ht="23.25">
      <c r="A463" s="131"/>
      <c r="B463" s="133">
        <v>20</v>
      </c>
      <c r="C463" s="137">
        <v>84.6573</v>
      </c>
      <c r="D463" s="137">
        <v>84.6624</v>
      </c>
      <c r="E463" s="126">
        <f t="shared" si="16"/>
        <v>0.005099999999998772</v>
      </c>
      <c r="F463" s="168">
        <f t="shared" si="18"/>
        <v>16.806722689071588</v>
      </c>
      <c r="G463" s="126">
        <f t="shared" si="19"/>
        <v>303.44999999999993</v>
      </c>
      <c r="H463" s="133">
        <v>131</v>
      </c>
      <c r="I463" s="142">
        <v>669.8</v>
      </c>
      <c r="J463" s="142">
        <v>366.35</v>
      </c>
    </row>
    <row r="464" spans="1:10" ht="23.25">
      <c r="A464" s="131"/>
      <c r="B464" s="133">
        <v>21</v>
      </c>
      <c r="C464" s="137">
        <v>86.349</v>
      </c>
      <c r="D464" s="137">
        <v>86.3575</v>
      </c>
      <c r="E464" s="126">
        <f t="shared" si="16"/>
        <v>0.008499999999997954</v>
      </c>
      <c r="F464" s="168">
        <f t="shared" si="18"/>
        <v>28.728833609348545</v>
      </c>
      <c r="G464" s="126">
        <f t="shared" si="19"/>
        <v>295.87</v>
      </c>
      <c r="H464" s="133">
        <v>132</v>
      </c>
      <c r="I464" s="142">
        <v>660.25</v>
      </c>
      <c r="J464" s="142">
        <v>364.38</v>
      </c>
    </row>
    <row r="465" spans="1:16" ht="24">
      <c r="A465" s="131"/>
      <c r="B465" s="133"/>
      <c r="C465" s="137"/>
      <c r="D465" s="137"/>
      <c r="E465" s="126">
        <f t="shared" si="16"/>
        <v>0</v>
      </c>
      <c r="F465" s="168" t="e">
        <f t="shared" si="18"/>
        <v>#DIV/0!</v>
      </c>
      <c r="G465" s="126">
        <f t="shared" si="19"/>
        <v>0</v>
      </c>
      <c r="H465" s="133">
        <v>133</v>
      </c>
      <c r="I465" s="142"/>
      <c r="J465" s="142"/>
      <c r="K465" s="15" t="s">
        <v>132</v>
      </c>
      <c r="L465" s="15"/>
      <c r="M465" s="1"/>
      <c r="N465" s="1"/>
      <c r="O465" s="1"/>
      <c r="P465" s="1"/>
    </row>
    <row r="466" spans="1:16" ht="24">
      <c r="A466" s="131"/>
      <c r="B466" s="133"/>
      <c r="C466" s="137"/>
      <c r="D466" s="137"/>
      <c r="E466" s="126">
        <f t="shared" si="16"/>
        <v>0</v>
      </c>
      <c r="F466" s="168" t="e">
        <f t="shared" si="18"/>
        <v>#DIV/0!</v>
      </c>
      <c r="G466" s="126">
        <f t="shared" si="19"/>
        <v>0</v>
      </c>
      <c r="H466" s="133">
        <v>134</v>
      </c>
      <c r="I466" s="142"/>
      <c r="J466" s="142"/>
      <c r="K466" s="15" t="s">
        <v>133</v>
      </c>
      <c r="L466" s="15"/>
      <c r="M466" s="1"/>
      <c r="N466" s="1"/>
      <c r="O466" s="1"/>
      <c r="P466" s="1"/>
    </row>
    <row r="467" spans="1:16" s="227" customFormat="1" ht="24.75" thickBot="1">
      <c r="A467" s="221"/>
      <c r="B467" s="222"/>
      <c r="C467" s="223"/>
      <c r="D467" s="223"/>
      <c r="E467" s="224">
        <f t="shared" si="16"/>
        <v>0</v>
      </c>
      <c r="F467" s="225" t="e">
        <f t="shared" si="18"/>
        <v>#DIV/0!</v>
      </c>
      <c r="G467" s="224">
        <f t="shared" si="19"/>
        <v>0</v>
      </c>
      <c r="H467" s="222">
        <v>135</v>
      </c>
      <c r="I467" s="226"/>
      <c r="J467" s="226"/>
      <c r="K467" s="220" t="s">
        <v>134</v>
      </c>
      <c r="L467" s="220"/>
      <c r="M467" s="214"/>
      <c r="N467" s="214"/>
      <c r="O467" s="214"/>
      <c r="P467" s="214"/>
    </row>
    <row r="468" spans="1:10" ht="24" thickTop="1">
      <c r="A468" s="180">
        <v>23234</v>
      </c>
      <c r="B468" s="181">
        <v>28</v>
      </c>
      <c r="C468" s="182">
        <v>91.7094</v>
      </c>
      <c r="D468" s="182">
        <v>91.7397</v>
      </c>
      <c r="E468" s="204">
        <f t="shared" si="16"/>
        <v>0.030299999999996885</v>
      </c>
      <c r="F468" s="184">
        <f t="shared" si="18"/>
        <v>103.11734277156577</v>
      </c>
      <c r="G468" s="204">
        <f t="shared" si="19"/>
        <v>293.84</v>
      </c>
      <c r="H468" s="181">
        <v>1</v>
      </c>
      <c r="I468" s="186">
        <v>805.63</v>
      </c>
      <c r="J468" s="186">
        <v>511.79</v>
      </c>
    </row>
    <row r="469" spans="1:10" ht="23.25">
      <c r="A469" s="131"/>
      <c r="B469" s="133">
        <v>29</v>
      </c>
      <c r="C469" s="137">
        <v>85.2244</v>
      </c>
      <c r="D469" s="137">
        <v>85.2573</v>
      </c>
      <c r="E469" s="126">
        <f t="shared" si="16"/>
        <v>0.03289999999999793</v>
      </c>
      <c r="F469" s="168">
        <f t="shared" si="18"/>
        <v>128.84276483257463</v>
      </c>
      <c r="G469" s="126">
        <f t="shared" si="19"/>
        <v>255.35000000000002</v>
      </c>
      <c r="H469" s="181">
        <v>2</v>
      </c>
      <c r="I469" s="142">
        <v>801.5</v>
      </c>
      <c r="J469" s="142">
        <v>546.15</v>
      </c>
    </row>
    <row r="470" spans="1:10" ht="23.25">
      <c r="A470" s="131"/>
      <c r="B470" s="133">
        <v>30</v>
      </c>
      <c r="C470" s="137">
        <v>85.303</v>
      </c>
      <c r="D470" s="137">
        <v>85.3344</v>
      </c>
      <c r="E470" s="126">
        <f t="shared" si="16"/>
        <v>0.03140000000000498</v>
      </c>
      <c r="F470" s="168">
        <f t="shared" si="18"/>
        <v>115.50487401142166</v>
      </c>
      <c r="G470" s="126">
        <f t="shared" si="19"/>
        <v>271.85</v>
      </c>
      <c r="H470" s="181">
        <v>3</v>
      </c>
      <c r="I470" s="142">
        <v>814.75</v>
      </c>
      <c r="J470" s="142">
        <v>542.9</v>
      </c>
    </row>
    <row r="471" spans="1:10" ht="23.25">
      <c r="A471" s="131">
        <v>23243</v>
      </c>
      <c r="B471" s="133">
        <v>31</v>
      </c>
      <c r="C471" s="137">
        <v>93.4174</v>
      </c>
      <c r="D471" s="137">
        <v>93.4522</v>
      </c>
      <c r="E471" s="126">
        <f t="shared" si="16"/>
        <v>0.03480000000000416</v>
      </c>
      <c r="F471" s="168">
        <f t="shared" si="18"/>
        <v>134.17643429983096</v>
      </c>
      <c r="G471" s="126">
        <f t="shared" si="19"/>
        <v>259.36</v>
      </c>
      <c r="H471" s="181">
        <v>4</v>
      </c>
      <c r="I471" s="142">
        <v>642.22</v>
      </c>
      <c r="J471" s="142">
        <v>382.86</v>
      </c>
    </row>
    <row r="472" spans="1:10" ht="23.25">
      <c r="A472" s="131"/>
      <c r="B472" s="133">
        <v>32</v>
      </c>
      <c r="C472" s="137">
        <v>83.964</v>
      </c>
      <c r="D472" s="137">
        <v>83.9911</v>
      </c>
      <c r="E472" s="126">
        <f t="shared" si="16"/>
        <v>0.027100000000004343</v>
      </c>
      <c r="F472" s="168">
        <f t="shared" si="18"/>
        <v>108.81786058466244</v>
      </c>
      <c r="G472" s="126">
        <f t="shared" si="19"/>
        <v>249.04000000000008</v>
      </c>
      <c r="H472" s="181">
        <v>5</v>
      </c>
      <c r="I472" s="142">
        <v>763.97</v>
      </c>
      <c r="J472" s="142">
        <v>514.93</v>
      </c>
    </row>
    <row r="473" spans="1:10" ht="23.25">
      <c r="A473" s="131"/>
      <c r="B473" s="133">
        <v>33</v>
      </c>
      <c r="C473" s="137">
        <v>91.06</v>
      </c>
      <c r="D473" s="137">
        <v>91.0893</v>
      </c>
      <c r="E473" s="126">
        <f t="shared" si="16"/>
        <v>0.02929999999999211</v>
      </c>
      <c r="F473" s="168">
        <f t="shared" si="18"/>
        <v>108.97865059879534</v>
      </c>
      <c r="G473" s="126">
        <f t="shared" si="19"/>
        <v>268.85999999999996</v>
      </c>
      <c r="H473" s="181">
        <v>6</v>
      </c>
      <c r="I473" s="142">
        <v>639.4</v>
      </c>
      <c r="J473" s="142">
        <v>370.54</v>
      </c>
    </row>
    <row r="474" spans="1:10" ht="23.25">
      <c r="A474" s="131">
        <v>23250</v>
      </c>
      <c r="B474" s="133">
        <v>34</v>
      </c>
      <c r="C474" s="137">
        <v>84.3045</v>
      </c>
      <c r="D474" s="137">
        <v>84.3354</v>
      </c>
      <c r="E474" s="126">
        <f t="shared" si="16"/>
        <v>0.030900000000002592</v>
      </c>
      <c r="F474" s="168">
        <f t="shared" si="18"/>
        <v>113.92545072448692</v>
      </c>
      <c r="G474" s="126">
        <f t="shared" si="19"/>
        <v>271.23</v>
      </c>
      <c r="H474" s="181">
        <v>7</v>
      </c>
      <c r="I474" s="142">
        <v>728.21</v>
      </c>
      <c r="J474" s="142">
        <v>456.98</v>
      </c>
    </row>
    <row r="475" spans="1:10" ht="23.25">
      <c r="A475" s="131"/>
      <c r="B475" s="133">
        <v>35</v>
      </c>
      <c r="C475" s="137">
        <v>86.0545</v>
      </c>
      <c r="D475" s="137">
        <v>86.0768</v>
      </c>
      <c r="E475" s="126">
        <f t="shared" si="16"/>
        <v>0.02230000000000132</v>
      </c>
      <c r="F475" s="168">
        <f t="shared" si="18"/>
        <v>82.32427643237344</v>
      </c>
      <c r="G475" s="126">
        <f t="shared" si="19"/>
        <v>270.88</v>
      </c>
      <c r="H475" s="181">
        <v>8</v>
      </c>
      <c r="I475" s="142">
        <v>827.02</v>
      </c>
      <c r="J475" s="142">
        <v>556.14</v>
      </c>
    </row>
    <row r="476" spans="1:10" ht="23.25">
      <c r="A476" s="131"/>
      <c r="B476" s="133">
        <v>36</v>
      </c>
      <c r="C476" s="137">
        <v>85.0191</v>
      </c>
      <c r="D476" s="137">
        <v>85.0537</v>
      </c>
      <c r="E476" s="126">
        <f t="shared" si="16"/>
        <v>0.03460000000001173</v>
      </c>
      <c r="F476" s="168">
        <f t="shared" si="18"/>
        <v>112.15922720351301</v>
      </c>
      <c r="G476" s="126">
        <f t="shared" si="19"/>
        <v>308.49</v>
      </c>
      <c r="H476" s="181">
        <v>9</v>
      </c>
      <c r="I476" s="142">
        <v>598.25</v>
      </c>
      <c r="J476" s="142">
        <v>289.76</v>
      </c>
    </row>
    <row r="477" spans="1:10" ht="23.25">
      <c r="A477" s="131">
        <v>23265</v>
      </c>
      <c r="B477" s="133">
        <v>10</v>
      </c>
      <c r="C477" s="137">
        <v>85.0977</v>
      </c>
      <c r="D477" s="137">
        <v>85.1263</v>
      </c>
      <c r="E477" s="126">
        <f t="shared" si="16"/>
        <v>0.028599999999997294</v>
      </c>
      <c r="F477" s="168">
        <f t="shared" si="18"/>
        <v>79.6568627450905</v>
      </c>
      <c r="G477" s="126">
        <f t="shared" si="19"/>
        <v>359.03999999999996</v>
      </c>
      <c r="H477" s="181">
        <v>10</v>
      </c>
      <c r="I477" s="142">
        <v>673.41</v>
      </c>
      <c r="J477" s="142">
        <v>314.37</v>
      </c>
    </row>
    <row r="478" spans="1:10" ht="23.25">
      <c r="A478" s="131"/>
      <c r="B478" s="133">
        <v>11</v>
      </c>
      <c r="C478" s="137">
        <v>86.1174</v>
      </c>
      <c r="D478" s="137">
        <v>86.1344</v>
      </c>
      <c r="E478" s="126">
        <f t="shared" si="16"/>
        <v>0.016999999999995907</v>
      </c>
      <c r="F478" s="168">
        <f t="shared" si="18"/>
        <v>51.47927202251736</v>
      </c>
      <c r="G478" s="126">
        <f t="shared" si="19"/>
        <v>330.23</v>
      </c>
      <c r="H478" s="181">
        <v>11</v>
      </c>
      <c r="I478" s="142">
        <v>817.62</v>
      </c>
      <c r="J478" s="142">
        <v>487.39</v>
      </c>
    </row>
    <row r="479" spans="1:10" ht="23.25">
      <c r="A479" s="131"/>
      <c r="B479" s="133">
        <v>12</v>
      </c>
      <c r="C479" s="137">
        <v>84.8546</v>
      </c>
      <c r="D479" s="137">
        <v>84.8725</v>
      </c>
      <c r="E479" s="126">
        <f t="shared" si="16"/>
        <v>0.017899999999997362</v>
      </c>
      <c r="F479" s="168">
        <f t="shared" si="18"/>
        <v>54.18003511107622</v>
      </c>
      <c r="G479" s="126">
        <f t="shared" si="19"/>
        <v>330.38</v>
      </c>
      <c r="H479" s="181">
        <v>12</v>
      </c>
      <c r="I479" s="142">
        <v>848</v>
      </c>
      <c r="J479" s="142">
        <v>517.62</v>
      </c>
    </row>
    <row r="480" spans="1:10" ht="23.25">
      <c r="A480" s="131">
        <v>23275</v>
      </c>
      <c r="B480" s="133">
        <v>13</v>
      </c>
      <c r="C480" s="137">
        <v>85.297</v>
      </c>
      <c r="D480" s="137">
        <v>85.3088</v>
      </c>
      <c r="E480" s="126">
        <f t="shared" si="16"/>
        <v>0.011800000000008026</v>
      </c>
      <c r="F480" s="168">
        <f t="shared" si="18"/>
        <v>35.71644772688427</v>
      </c>
      <c r="G480" s="126">
        <f t="shared" si="19"/>
        <v>330.38</v>
      </c>
      <c r="H480" s="181">
        <v>13</v>
      </c>
      <c r="I480" s="142">
        <v>836.27</v>
      </c>
      <c r="J480" s="142">
        <v>505.89</v>
      </c>
    </row>
    <row r="481" spans="1:10" ht="23.25">
      <c r="A481" s="131"/>
      <c r="B481" s="133">
        <v>14</v>
      </c>
      <c r="C481" s="137">
        <v>87.7937</v>
      </c>
      <c r="D481" s="137">
        <v>87.8111</v>
      </c>
      <c r="E481" s="126">
        <f t="shared" si="16"/>
        <v>0.017399999999994975</v>
      </c>
      <c r="F481" s="168">
        <f t="shared" si="18"/>
        <v>52.041274113937426</v>
      </c>
      <c r="G481" s="126">
        <f t="shared" si="19"/>
        <v>334.34999999999997</v>
      </c>
      <c r="H481" s="181">
        <v>14</v>
      </c>
      <c r="I481" s="142">
        <v>728.29</v>
      </c>
      <c r="J481" s="142">
        <v>393.94</v>
      </c>
    </row>
    <row r="482" spans="1:10" ht="23.25">
      <c r="A482" s="131"/>
      <c r="B482" s="133">
        <v>15</v>
      </c>
      <c r="C482" s="137">
        <v>87.0166</v>
      </c>
      <c r="D482" s="137">
        <v>87.0401</v>
      </c>
      <c r="E482" s="126">
        <f t="shared" si="16"/>
        <v>0.023499999999998522</v>
      </c>
      <c r="F482" s="168">
        <f t="shared" si="18"/>
        <v>76.43767889669049</v>
      </c>
      <c r="G482" s="126">
        <f t="shared" si="19"/>
        <v>307.44</v>
      </c>
      <c r="H482" s="181">
        <v>15</v>
      </c>
      <c r="I482" s="142">
        <v>696.39</v>
      </c>
      <c r="J482" s="142">
        <v>388.95</v>
      </c>
    </row>
    <row r="483" spans="1:10" ht="23.25">
      <c r="A483" s="131">
        <v>23282</v>
      </c>
      <c r="B483" s="133">
        <v>16</v>
      </c>
      <c r="C483" s="137">
        <v>85.6868</v>
      </c>
      <c r="D483" s="137">
        <v>85.7029</v>
      </c>
      <c r="E483" s="126">
        <f t="shared" si="16"/>
        <v>0.016099999999994452</v>
      </c>
      <c r="F483" s="168">
        <f t="shared" si="18"/>
        <v>54.5855229699761</v>
      </c>
      <c r="G483" s="126">
        <f t="shared" si="19"/>
        <v>294.95000000000005</v>
      </c>
      <c r="H483" s="181">
        <v>16</v>
      </c>
      <c r="I483" s="142">
        <v>904.83</v>
      </c>
      <c r="J483" s="142">
        <v>609.88</v>
      </c>
    </row>
    <row r="484" spans="1:10" ht="23.25">
      <c r="A484" s="131"/>
      <c r="B484" s="133">
        <v>17</v>
      </c>
      <c r="C484" s="137">
        <v>89.3919</v>
      </c>
      <c r="D484" s="137">
        <v>89.4083</v>
      </c>
      <c r="E484" s="126">
        <f t="shared" si="16"/>
        <v>0.0163999999999902</v>
      </c>
      <c r="F484" s="168">
        <f t="shared" si="18"/>
        <v>60.65313066307997</v>
      </c>
      <c r="G484" s="126">
        <f t="shared" si="19"/>
        <v>270.3900000000001</v>
      </c>
      <c r="H484" s="133">
        <v>17</v>
      </c>
      <c r="I484" s="142">
        <v>785.2</v>
      </c>
      <c r="J484" s="142">
        <v>514.81</v>
      </c>
    </row>
    <row r="485" spans="1:10" ht="23.25">
      <c r="A485" s="131"/>
      <c r="B485" s="133">
        <v>18</v>
      </c>
      <c r="C485" s="137">
        <v>86.8409</v>
      </c>
      <c r="D485" s="137">
        <v>86.861</v>
      </c>
      <c r="E485" s="126">
        <f t="shared" si="16"/>
        <v>0.02009999999999934</v>
      </c>
      <c r="F485" s="168">
        <f t="shared" si="18"/>
        <v>66.57833719774541</v>
      </c>
      <c r="G485" s="126">
        <f t="shared" si="19"/>
        <v>301.90000000000003</v>
      </c>
      <c r="H485" s="133">
        <v>18</v>
      </c>
      <c r="I485" s="142">
        <v>792.71</v>
      </c>
      <c r="J485" s="142">
        <v>490.81</v>
      </c>
    </row>
    <row r="486" spans="1:10" ht="23.25">
      <c r="A486" s="131">
        <v>23291</v>
      </c>
      <c r="B486" s="133">
        <v>1</v>
      </c>
      <c r="C486" s="137">
        <v>85.3854</v>
      </c>
      <c r="D486" s="137">
        <v>85.4002</v>
      </c>
      <c r="E486" s="126">
        <f t="shared" si="16"/>
        <v>0.014799999999993929</v>
      </c>
      <c r="F486" s="168">
        <f t="shared" si="18"/>
        <v>64.43747823055523</v>
      </c>
      <c r="G486" s="126">
        <f t="shared" si="19"/>
        <v>229.68000000000006</v>
      </c>
      <c r="H486" s="133">
        <v>19</v>
      </c>
      <c r="I486" s="142">
        <v>724.07</v>
      </c>
      <c r="J486" s="142">
        <v>494.39</v>
      </c>
    </row>
    <row r="487" spans="1:10" ht="23.25">
      <c r="A487" s="131"/>
      <c r="B487" s="133">
        <v>2</v>
      </c>
      <c r="C487" s="137">
        <v>87.4628</v>
      </c>
      <c r="D487" s="137">
        <v>87.4805</v>
      </c>
      <c r="E487" s="126">
        <f t="shared" si="16"/>
        <v>0.017700000000004934</v>
      </c>
      <c r="F487" s="168">
        <f t="shared" si="18"/>
        <v>73.66712448497496</v>
      </c>
      <c r="G487" s="126">
        <f t="shared" si="19"/>
        <v>240.26999999999998</v>
      </c>
      <c r="H487" s="133">
        <v>20</v>
      </c>
      <c r="I487" s="142">
        <v>778.61</v>
      </c>
      <c r="J487" s="142">
        <v>538.34</v>
      </c>
    </row>
    <row r="488" spans="1:10" ht="23.25">
      <c r="A488" s="131"/>
      <c r="B488" s="133">
        <v>3</v>
      </c>
      <c r="C488" s="137">
        <v>85.8882</v>
      </c>
      <c r="D488" s="137">
        <v>85.9049</v>
      </c>
      <c r="E488" s="126">
        <f t="shared" si="16"/>
        <v>0.01670000000000016</v>
      </c>
      <c r="F488" s="168">
        <f t="shared" si="18"/>
        <v>71.88670311222141</v>
      </c>
      <c r="G488" s="126">
        <f t="shared" si="19"/>
        <v>232.31000000000006</v>
      </c>
      <c r="H488" s="133">
        <v>21</v>
      </c>
      <c r="I488" s="142">
        <v>755.72</v>
      </c>
      <c r="J488" s="142">
        <v>523.41</v>
      </c>
    </row>
    <row r="489" spans="1:10" ht="23.25">
      <c r="A489" s="131">
        <v>23300</v>
      </c>
      <c r="B489" s="133">
        <v>4</v>
      </c>
      <c r="C489" s="137">
        <v>85.0378</v>
      </c>
      <c r="D489" s="137">
        <v>85.1059</v>
      </c>
      <c r="E489" s="126">
        <f t="shared" si="16"/>
        <v>0.06810000000000116</v>
      </c>
      <c r="F489" s="168">
        <f t="shared" si="18"/>
        <v>285.03264691110485</v>
      </c>
      <c r="G489" s="126">
        <f t="shared" si="19"/>
        <v>238.91999999999996</v>
      </c>
      <c r="H489" s="133">
        <v>22</v>
      </c>
      <c r="I489" s="142">
        <v>710.66</v>
      </c>
      <c r="J489" s="142">
        <v>471.74</v>
      </c>
    </row>
    <row r="490" spans="1:10" ht="23.25">
      <c r="A490" s="131"/>
      <c r="B490" s="133">
        <v>5</v>
      </c>
      <c r="C490" s="137">
        <v>85.0386</v>
      </c>
      <c r="D490" s="137">
        <v>85.0503</v>
      </c>
      <c r="E490" s="126">
        <f t="shared" si="16"/>
        <v>0.011699999999990496</v>
      </c>
      <c r="F490" s="168">
        <f t="shared" si="18"/>
        <v>45.280390107939525</v>
      </c>
      <c r="G490" s="126">
        <f t="shared" si="19"/>
        <v>258.39000000000004</v>
      </c>
      <c r="H490" s="133">
        <v>23</v>
      </c>
      <c r="I490" s="142">
        <v>702.22</v>
      </c>
      <c r="J490" s="142">
        <v>443.83</v>
      </c>
    </row>
    <row r="491" spans="1:10" ht="23.25">
      <c r="A491" s="131"/>
      <c r="B491" s="133">
        <v>6</v>
      </c>
      <c r="C491" s="137">
        <v>87.4405</v>
      </c>
      <c r="D491" s="137">
        <v>87.4499</v>
      </c>
      <c r="E491" s="126">
        <f t="shared" si="16"/>
        <v>0.009399999999999409</v>
      </c>
      <c r="F491" s="168">
        <f t="shared" si="18"/>
        <v>41.7833488909606</v>
      </c>
      <c r="G491" s="126">
        <f t="shared" si="19"/>
        <v>224.97000000000003</v>
      </c>
      <c r="H491" s="133">
        <v>24</v>
      </c>
      <c r="I491" s="142">
        <v>759.21</v>
      </c>
      <c r="J491" s="142">
        <v>534.24</v>
      </c>
    </row>
    <row r="492" spans="1:10" ht="23.25">
      <c r="A492" s="131">
        <v>23304</v>
      </c>
      <c r="B492" s="133">
        <v>10</v>
      </c>
      <c r="C492" s="137">
        <v>85.0799</v>
      </c>
      <c r="D492" s="137">
        <v>85.0838</v>
      </c>
      <c r="E492" s="126">
        <f t="shared" si="16"/>
        <v>0.003900000000001569</v>
      </c>
      <c r="F492" s="168">
        <f t="shared" si="18"/>
        <v>14.006608245947312</v>
      </c>
      <c r="G492" s="126">
        <f t="shared" si="19"/>
        <v>278.43999999999994</v>
      </c>
      <c r="H492" s="133">
        <v>25</v>
      </c>
      <c r="I492" s="142">
        <v>820.54</v>
      </c>
      <c r="J492" s="142">
        <v>542.1</v>
      </c>
    </row>
    <row r="493" spans="1:10" ht="23.25">
      <c r="A493" s="131"/>
      <c r="B493" s="133">
        <v>11</v>
      </c>
      <c r="C493" s="137">
        <v>86.0874</v>
      </c>
      <c r="D493" s="137">
        <v>86.0955</v>
      </c>
      <c r="E493" s="126">
        <f t="shared" si="16"/>
        <v>0.008099999999998886</v>
      </c>
      <c r="F493" s="168">
        <f t="shared" si="18"/>
        <v>26.480972930557364</v>
      </c>
      <c r="G493" s="126">
        <f t="shared" si="19"/>
        <v>305.88</v>
      </c>
      <c r="H493" s="133">
        <v>26</v>
      </c>
      <c r="I493" s="142">
        <v>781.5</v>
      </c>
      <c r="J493" s="142">
        <v>475.62</v>
      </c>
    </row>
    <row r="494" spans="1:10" ht="23.25">
      <c r="A494" s="131"/>
      <c r="B494" s="133">
        <v>12</v>
      </c>
      <c r="C494" s="137">
        <v>84.84</v>
      </c>
      <c r="D494" s="137">
        <v>84.855</v>
      </c>
      <c r="E494" s="126">
        <f t="shared" si="16"/>
        <v>0.015000000000000568</v>
      </c>
      <c r="F494" s="168">
        <f t="shared" si="18"/>
        <v>43.78794955628377</v>
      </c>
      <c r="G494" s="126">
        <f t="shared" si="19"/>
        <v>342.56</v>
      </c>
      <c r="H494" s="133">
        <v>27</v>
      </c>
      <c r="I494" s="142">
        <v>717.39</v>
      </c>
      <c r="J494" s="142">
        <v>374.83</v>
      </c>
    </row>
    <row r="495" spans="1:10" ht="23.25">
      <c r="A495" s="131">
        <v>23326</v>
      </c>
      <c r="B495" s="133">
        <v>1</v>
      </c>
      <c r="C495" s="137">
        <v>85.4091</v>
      </c>
      <c r="D495" s="137">
        <v>85.4221</v>
      </c>
      <c r="E495" s="126">
        <f t="shared" si="16"/>
        <v>0.01300000000000523</v>
      </c>
      <c r="F495" s="168">
        <f t="shared" si="18"/>
        <v>36.79279993208963</v>
      </c>
      <c r="G495" s="126">
        <f t="shared" si="19"/>
        <v>353.33000000000004</v>
      </c>
      <c r="H495" s="133">
        <v>28</v>
      </c>
      <c r="I495" s="142">
        <v>695.96</v>
      </c>
      <c r="J495" s="142">
        <v>342.63</v>
      </c>
    </row>
    <row r="496" spans="1:10" ht="23.25">
      <c r="A496" s="131"/>
      <c r="B496" s="133">
        <v>2</v>
      </c>
      <c r="C496" s="137">
        <v>87.47</v>
      </c>
      <c r="D496" s="137">
        <v>87.4809</v>
      </c>
      <c r="E496" s="126">
        <f t="shared" si="16"/>
        <v>0.010900000000006571</v>
      </c>
      <c r="F496" s="168">
        <f t="shared" si="18"/>
        <v>32.90466702893972</v>
      </c>
      <c r="G496" s="126">
        <f t="shared" si="19"/>
        <v>331.26</v>
      </c>
      <c r="H496" s="133">
        <v>29</v>
      </c>
      <c r="I496" s="142">
        <v>753.25</v>
      </c>
      <c r="J496" s="142">
        <v>421.99</v>
      </c>
    </row>
    <row r="497" spans="1:10" ht="23.25">
      <c r="A497" s="131"/>
      <c r="B497" s="133">
        <v>3</v>
      </c>
      <c r="C497" s="137">
        <v>85.8723</v>
      </c>
      <c r="D497" s="137">
        <v>85.8842</v>
      </c>
      <c r="E497" s="126">
        <f t="shared" si="16"/>
        <v>0.011900000000011346</v>
      </c>
      <c r="F497" s="168">
        <f t="shared" si="18"/>
        <v>31.197567114123704</v>
      </c>
      <c r="G497" s="126">
        <f t="shared" si="19"/>
        <v>381.44000000000005</v>
      </c>
      <c r="H497" s="133">
        <v>30</v>
      </c>
      <c r="I497" s="142">
        <v>710.97</v>
      </c>
      <c r="J497" s="142">
        <v>329.53</v>
      </c>
    </row>
    <row r="498" spans="1:10" ht="23.25">
      <c r="A498" s="131">
        <v>23332</v>
      </c>
      <c r="B498" s="133">
        <v>4</v>
      </c>
      <c r="C498" s="137">
        <v>85.0398</v>
      </c>
      <c r="D498" s="137">
        <v>85.049</v>
      </c>
      <c r="E498" s="126">
        <f t="shared" si="16"/>
        <v>0.00920000000000698</v>
      </c>
      <c r="F498" s="168">
        <f t="shared" si="18"/>
        <v>22.900953376663384</v>
      </c>
      <c r="G498" s="126">
        <f t="shared" si="19"/>
        <v>401.73</v>
      </c>
      <c r="H498" s="133">
        <v>31</v>
      </c>
      <c r="I498" s="142">
        <v>709.5</v>
      </c>
      <c r="J498" s="142">
        <v>307.77</v>
      </c>
    </row>
    <row r="499" spans="1:10" ht="23.25">
      <c r="A499" s="131"/>
      <c r="B499" s="133">
        <v>5</v>
      </c>
      <c r="C499" s="137">
        <v>85.0713</v>
      </c>
      <c r="D499" s="137">
        <v>85.08</v>
      </c>
      <c r="E499" s="126">
        <f t="shared" si="16"/>
        <v>0.008700000000004593</v>
      </c>
      <c r="F499" s="168">
        <f t="shared" si="18"/>
        <v>27.87478773510811</v>
      </c>
      <c r="G499" s="126">
        <f t="shared" si="19"/>
        <v>312.11</v>
      </c>
      <c r="H499" s="133">
        <v>32</v>
      </c>
      <c r="I499" s="142">
        <v>887.66</v>
      </c>
      <c r="J499" s="142">
        <v>575.55</v>
      </c>
    </row>
    <row r="500" spans="1:10" ht="23.25">
      <c r="A500" s="131"/>
      <c r="B500" s="133">
        <v>6</v>
      </c>
      <c r="C500" s="137">
        <v>87.4783</v>
      </c>
      <c r="D500" s="137">
        <v>87.4866</v>
      </c>
      <c r="E500" s="126">
        <f t="shared" si="16"/>
        <v>0.008299999999991314</v>
      </c>
      <c r="F500" s="168">
        <f t="shared" si="18"/>
        <v>24.94889984366753</v>
      </c>
      <c r="G500" s="126">
        <f t="shared" si="19"/>
        <v>332.68</v>
      </c>
      <c r="H500" s="133">
        <v>33</v>
      </c>
      <c r="I500" s="142">
        <v>695.24</v>
      </c>
      <c r="J500" s="142">
        <v>362.56</v>
      </c>
    </row>
    <row r="501" spans="1:10" ht="23.25">
      <c r="A501" s="131">
        <v>23342</v>
      </c>
      <c r="B501" s="133">
        <v>7</v>
      </c>
      <c r="C501" s="137">
        <v>86.3944</v>
      </c>
      <c r="D501" s="137">
        <v>86.4013</v>
      </c>
      <c r="E501" s="126">
        <f t="shared" si="16"/>
        <v>0.0069000000000016826</v>
      </c>
      <c r="F501" s="168">
        <f t="shared" si="18"/>
        <v>18.212051627211665</v>
      </c>
      <c r="G501" s="126">
        <f t="shared" si="19"/>
        <v>378.86999999999995</v>
      </c>
      <c r="H501" s="133">
        <v>34</v>
      </c>
      <c r="I501" s="142">
        <v>668.78</v>
      </c>
      <c r="J501" s="142">
        <v>289.91</v>
      </c>
    </row>
    <row r="502" spans="1:10" ht="23.25">
      <c r="A502" s="131"/>
      <c r="B502" s="133">
        <v>8</v>
      </c>
      <c r="C502" s="137">
        <v>84.8147</v>
      </c>
      <c r="D502" s="137">
        <v>84.8201</v>
      </c>
      <c r="E502" s="126">
        <f t="shared" si="16"/>
        <v>0.00539999999999452</v>
      </c>
      <c r="F502" s="168">
        <f t="shared" si="18"/>
        <v>18.515978603739264</v>
      </c>
      <c r="G502" s="126">
        <f t="shared" si="19"/>
        <v>291.6400000000001</v>
      </c>
      <c r="H502" s="133">
        <v>35</v>
      </c>
      <c r="I502" s="142">
        <v>859.44</v>
      </c>
      <c r="J502" s="142">
        <v>567.8</v>
      </c>
    </row>
    <row r="503" spans="1:10" ht="23.25">
      <c r="A503" s="131"/>
      <c r="B503" s="133">
        <v>9</v>
      </c>
      <c r="C503" s="137">
        <v>87.6826</v>
      </c>
      <c r="D503" s="137">
        <v>87.6884</v>
      </c>
      <c r="E503" s="126">
        <f t="shared" si="16"/>
        <v>0.005800000000007799</v>
      </c>
      <c r="F503" s="168">
        <f t="shared" si="18"/>
        <v>18.463105621722153</v>
      </c>
      <c r="G503" s="126">
        <f t="shared" si="19"/>
        <v>314.1400000000001</v>
      </c>
      <c r="H503" s="133">
        <v>36</v>
      </c>
      <c r="I503" s="142">
        <v>856.94</v>
      </c>
      <c r="J503" s="142">
        <v>542.8</v>
      </c>
    </row>
    <row r="504" spans="1:10" ht="23.25">
      <c r="A504" s="131">
        <v>23354</v>
      </c>
      <c r="B504" s="133">
        <v>13</v>
      </c>
      <c r="C504" s="137">
        <v>85.3317</v>
      </c>
      <c r="D504" s="137">
        <v>85.3334</v>
      </c>
      <c r="E504" s="126">
        <f t="shared" si="16"/>
        <v>0.0016999999999995907</v>
      </c>
      <c r="F504" s="168">
        <f t="shared" si="18"/>
        <v>5.0386792732434005</v>
      </c>
      <c r="G504" s="126">
        <f t="shared" si="19"/>
        <v>337.39</v>
      </c>
      <c r="H504" s="133">
        <v>37</v>
      </c>
      <c r="I504" s="142">
        <v>777.15</v>
      </c>
      <c r="J504" s="142">
        <v>439.76</v>
      </c>
    </row>
    <row r="505" spans="1:10" ht="23.25">
      <c r="A505" s="131"/>
      <c r="B505" s="133">
        <v>14</v>
      </c>
      <c r="C505" s="137">
        <v>87.8203</v>
      </c>
      <c r="D505" s="137">
        <v>87.8249</v>
      </c>
      <c r="E505" s="126">
        <f t="shared" si="16"/>
        <v>0.004599999999996385</v>
      </c>
      <c r="F505" s="168">
        <f t="shared" si="18"/>
        <v>11.537207494159626</v>
      </c>
      <c r="G505" s="126">
        <f t="shared" si="19"/>
        <v>398.71000000000004</v>
      </c>
      <c r="H505" s="133">
        <v>38</v>
      </c>
      <c r="I505" s="142">
        <v>772.57</v>
      </c>
      <c r="J505" s="142">
        <v>373.86</v>
      </c>
    </row>
    <row r="506" spans="1:10" s="234" customFormat="1" ht="24" thickBot="1">
      <c r="A506" s="206"/>
      <c r="B506" s="207">
        <v>15</v>
      </c>
      <c r="C506" s="208">
        <v>87.0337</v>
      </c>
      <c r="D506" s="208">
        <v>87.0367</v>
      </c>
      <c r="E506" s="209">
        <f t="shared" si="16"/>
        <v>0.0030000000000001137</v>
      </c>
      <c r="F506" s="210">
        <f t="shared" si="18"/>
        <v>7.893282816323608</v>
      </c>
      <c r="G506" s="209">
        <f t="shared" si="19"/>
        <v>380.07</v>
      </c>
      <c r="H506" s="207">
        <v>39</v>
      </c>
      <c r="I506" s="211">
        <v>708.53</v>
      </c>
      <c r="J506" s="211">
        <v>328.46</v>
      </c>
    </row>
    <row r="507" spans="1:10" ht="23.25">
      <c r="A507" s="180"/>
      <c r="B507" s="181"/>
      <c r="C507" s="182"/>
      <c r="D507" s="182"/>
      <c r="E507" s="204"/>
      <c r="F507" s="184" t="e">
        <f t="shared" si="18"/>
        <v>#DIV/0!</v>
      </c>
      <c r="G507" s="204"/>
      <c r="H507" s="181"/>
      <c r="I507" s="186"/>
      <c r="J507" s="186"/>
    </row>
    <row r="508" spans="1:10" ht="23.25">
      <c r="A508" s="131"/>
      <c r="B508" s="133"/>
      <c r="C508" s="137"/>
      <c r="D508" s="137"/>
      <c r="E508" s="126"/>
      <c r="F508" s="168" t="e">
        <f t="shared" si="18"/>
        <v>#DIV/0!</v>
      </c>
      <c r="G508" s="126"/>
      <c r="H508" s="133"/>
      <c r="I508" s="142"/>
      <c r="J508" s="142"/>
    </row>
    <row r="509" spans="1:10" ht="23.25">
      <c r="A509" s="131"/>
      <c r="B509" s="133"/>
      <c r="C509" s="137"/>
      <c r="D509" s="137"/>
      <c r="E509" s="126"/>
      <c r="F509" s="168" t="e">
        <f t="shared" si="18"/>
        <v>#DIV/0!</v>
      </c>
      <c r="G509" s="126"/>
      <c r="H509" s="133"/>
      <c r="I509" s="142"/>
      <c r="J509" s="142"/>
    </row>
    <row r="510" spans="1:10" ht="23.25">
      <c r="A510" s="131"/>
      <c r="B510" s="133"/>
      <c r="C510" s="137"/>
      <c r="D510" s="137"/>
      <c r="E510" s="126"/>
      <c r="F510" s="168" t="e">
        <f aca="true" t="shared" si="20" ref="F510:F551">((10^6)*E510/G510)</f>
        <v>#DIV/0!</v>
      </c>
      <c r="G510" s="126"/>
      <c r="H510" s="133"/>
      <c r="I510" s="142"/>
      <c r="J510" s="142"/>
    </row>
    <row r="511" spans="1:10" ht="23.25">
      <c r="A511" s="131"/>
      <c r="B511" s="133"/>
      <c r="C511" s="137"/>
      <c r="D511" s="137"/>
      <c r="E511" s="126"/>
      <c r="F511" s="168" t="e">
        <f t="shared" si="20"/>
        <v>#DIV/0!</v>
      </c>
      <c r="G511" s="126"/>
      <c r="H511" s="133"/>
      <c r="I511" s="142"/>
      <c r="J511" s="142"/>
    </row>
    <row r="512" spans="1:10" ht="23.25">
      <c r="A512" s="131"/>
      <c r="B512" s="133"/>
      <c r="C512" s="137"/>
      <c r="D512" s="137"/>
      <c r="E512" s="126"/>
      <c r="F512" s="168" t="e">
        <f t="shared" si="20"/>
        <v>#DIV/0!</v>
      </c>
      <c r="G512" s="126"/>
      <c r="H512" s="133"/>
      <c r="I512" s="142"/>
      <c r="J512" s="142"/>
    </row>
    <row r="513" spans="1:10" ht="23.25">
      <c r="A513" s="131"/>
      <c r="B513" s="133"/>
      <c r="C513" s="137"/>
      <c r="D513" s="137"/>
      <c r="E513" s="126"/>
      <c r="F513" s="168" t="e">
        <f t="shared" si="20"/>
        <v>#DIV/0!</v>
      </c>
      <c r="G513" s="126"/>
      <c r="H513" s="133"/>
      <c r="I513" s="142"/>
      <c r="J513" s="142"/>
    </row>
    <row r="514" spans="1:10" ht="23.25">
      <c r="A514" s="131"/>
      <c r="B514" s="133"/>
      <c r="C514" s="137"/>
      <c r="D514" s="137"/>
      <c r="E514" s="126"/>
      <c r="F514" s="168" t="e">
        <f t="shared" si="20"/>
        <v>#DIV/0!</v>
      </c>
      <c r="G514" s="126"/>
      <c r="H514" s="133"/>
      <c r="I514" s="142"/>
      <c r="J514" s="142"/>
    </row>
    <row r="515" spans="1:10" ht="23.25">
      <c r="A515" s="131"/>
      <c r="B515" s="133"/>
      <c r="C515" s="137"/>
      <c r="D515" s="137"/>
      <c r="E515" s="126"/>
      <c r="F515" s="168" t="e">
        <f t="shared" si="20"/>
        <v>#DIV/0!</v>
      </c>
      <c r="G515" s="126"/>
      <c r="H515" s="133"/>
      <c r="I515" s="142"/>
      <c r="J515" s="142"/>
    </row>
    <row r="516" spans="1:10" ht="23.25">
      <c r="A516" s="131"/>
      <c r="B516" s="133"/>
      <c r="C516" s="137"/>
      <c r="D516" s="137"/>
      <c r="E516" s="126"/>
      <c r="F516" s="168" t="e">
        <f t="shared" si="20"/>
        <v>#DIV/0!</v>
      </c>
      <c r="G516" s="126"/>
      <c r="H516" s="133"/>
      <c r="I516" s="142"/>
      <c r="J516" s="142"/>
    </row>
    <row r="517" spans="1:10" ht="23.25">
      <c r="A517" s="131"/>
      <c r="B517" s="133"/>
      <c r="C517" s="137"/>
      <c r="D517" s="137"/>
      <c r="E517" s="126"/>
      <c r="F517" s="168" t="e">
        <f t="shared" si="20"/>
        <v>#DIV/0!</v>
      </c>
      <c r="G517" s="126"/>
      <c r="H517" s="133"/>
      <c r="I517" s="142"/>
      <c r="J517" s="142"/>
    </row>
    <row r="518" spans="1:10" ht="23.25">
      <c r="A518" s="131"/>
      <c r="B518" s="133"/>
      <c r="C518" s="137"/>
      <c r="D518" s="137"/>
      <c r="E518" s="126"/>
      <c r="F518" s="168" t="e">
        <f t="shared" si="20"/>
        <v>#DIV/0!</v>
      </c>
      <c r="G518" s="126"/>
      <c r="H518" s="133"/>
      <c r="I518" s="142"/>
      <c r="J518" s="142"/>
    </row>
    <row r="519" spans="1:10" ht="23.25">
      <c r="A519" s="131"/>
      <c r="B519" s="133"/>
      <c r="C519" s="137"/>
      <c r="D519" s="137"/>
      <c r="E519" s="126"/>
      <c r="F519" s="168" t="e">
        <f t="shared" si="20"/>
        <v>#DIV/0!</v>
      </c>
      <c r="G519" s="126"/>
      <c r="H519" s="133"/>
      <c r="I519" s="142"/>
      <c r="J519" s="142"/>
    </row>
    <row r="520" spans="1:10" ht="23.25">
      <c r="A520" s="131"/>
      <c r="B520" s="133"/>
      <c r="C520" s="137"/>
      <c r="D520" s="137"/>
      <c r="E520" s="126"/>
      <c r="F520" s="168" t="e">
        <f t="shared" si="20"/>
        <v>#DIV/0!</v>
      </c>
      <c r="G520" s="126"/>
      <c r="H520" s="133"/>
      <c r="I520" s="142"/>
      <c r="J520" s="142"/>
    </row>
    <row r="521" spans="1:10" ht="23.25">
      <c r="A521" s="131"/>
      <c r="B521" s="133"/>
      <c r="C521" s="137"/>
      <c r="D521" s="137"/>
      <c r="E521" s="126"/>
      <c r="F521" s="168" t="e">
        <f t="shared" si="20"/>
        <v>#DIV/0!</v>
      </c>
      <c r="G521" s="126"/>
      <c r="H521" s="133"/>
      <c r="I521" s="142"/>
      <c r="J521" s="142"/>
    </row>
    <row r="522" spans="1:10" ht="23.25">
      <c r="A522" s="131"/>
      <c r="B522" s="133"/>
      <c r="C522" s="137"/>
      <c r="D522" s="137"/>
      <c r="E522" s="126"/>
      <c r="F522" s="168" t="e">
        <f t="shared" si="20"/>
        <v>#DIV/0!</v>
      </c>
      <c r="G522" s="126"/>
      <c r="H522" s="133"/>
      <c r="I522" s="142"/>
      <c r="J522" s="142"/>
    </row>
    <row r="523" spans="1:10" ht="23.25">
      <c r="A523" s="131"/>
      <c r="B523" s="133"/>
      <c r="C523" s="137"/>
      <c r="D523" s="137"/>
      <c r="E523" s="126"/>
      <c r="F523" s="168" t="e">
        <f t="shared" si="20"/>
        <v>#DIV/0!</v>
      </c>
      <c r="G523" s="126"/>
      <c r="H523" s="133"/>
      <c r="I523" s="142"/>
      <c r="J523" s="142"/>
    </row>
    <row r="524" spans="1:10" ht="23.25">
      <c r="A524" s="131"/>
      <c r="B524" s="133"/>
      <c r="C524" s="137"/>
      <c r="D524" s="137"/>
      <c r="E524" s="126"/>
      <c r="F524" s="168" t="e">
        <f t="shared" si="20"/>
        <v>#DIV/0!</v>
      </c>
      <c r="G524" s="126"/>
      <c r="H524" s="133"/>
      <c r="I524" s="142"/>
      <c r="J524" s="142"/>
    </row>
    <row r="525" spans="1:10" ht="23.25">
      <c r="A525" s="131"/>
      <c r="B525" s="133"/>
      <c r="C525" s="137"/>
      <c r="D525" s="137"/>
      <c r="E525" s="126"/>
      <c r="F525" s="168" t="e">
        <f t="shared" si="20"/>
        <v>#DIV/0!</v>
      </c>
      <c r="G525" s="126"/>
      <c r="H525" s="133"/>
      <c r="I525" s="142"/>
      <c r="J525" s="142"/>
    </row>
    <row r="526" spans="1:10" ht="23.25">
      <c r="A526" s="131"/>
      <c r="B526" s="133"/>
      <c r="C526" s="137"/>
      <c r="D526" s="137"/>
      <c r="E526" s="126"/>
      <c r="F526" s="168" t="e">
        <f t="shared" si="20"/>
        <v>#DIV/0!</v>
      </c>
      <c r="G526" s="126"/>
      <c r="H526" s="133"/>
      <c r="I526" s="142"/>
      <c r="J526" s="142"/>
    </row>
    <row r="527" spans="1:10" ht="23.25">
      <c r="A527" s="131"/>
      <c r="B527" s="133"/>
      <c r="C527" s="137"/>
      <c r="D527" s="137"/>
      <c r="E527" s="126"/>
      <c r="F527" s="168" t="e">
        <f t="shared" si="20"/>
        <v>#DIV/0!</v>
      </c>
      <c r="G527" s="126"/>
      <c r="H527" s="133"/>
      <c r="I527" s="142"/>
      <c r="J527" s="142"/>
    </row>
    <row r="528" spans="1:10" ht="23.25">
      <c r="A528" s="131"/>
      <c r="B528" s="133"/>
      <c r="C528" s="137"/>
      <c r="D528" s="137"/>
      <c r="E528" s="126"/>
      <c r="F528" s="168" t="e">
        <f t="shared" si="20"/>
        <v>#DIV/0!</v>
      </c>
      <c r="G528" s="126"/>
      <c r="H528" s="133"/>
      <c r="I528" s="142"/>
      <c r="J528" s="142"/>
    </row>
    <row r="529" spans="1:10" ht="23.25">
      <c r="A529" s="131"/>
      <c r="B529" s="133"/>
      <c r="C529" s="137"/>
      <c r="D529" s="137"/>
      <c r="E529" s="126"/>
      <c r="F529" s="168" t="e">
        <f t="shared" si="20"/>
        <v>#DIV/0!</v>
      </c>
      <c r="G529" s="126"/>
      <c r="H529" s="133"/>
      <c r="I529" s="142"/>
      <c r="J529" s="142"/>
    </row>
    <row r="530" spans="1:10" ht="23.25">
      <c r="A530" s="131"/>
      <c r="B530" s="133"/>
      <c r="C530" s="137"/>
      <c r="D530" s="137"/>
      <c r="E530" s="126"/>
      <c r="F530" s="168" t="e">
        <f t="shared" si="20"/>
        <v>#DIV/0!</v>
      </c>
      <c r="G530" s="126"/>
      <c r="H530" s="133"/>
      <c r="I530" s="142"/>
      <c r="J530" s="142"/>
    </row>
    <row r="531" spans="1:10" ht="23.25">
      <c r="A531" s="131"/>
      <c r="B531" s="133"/>
      <c r="C531" s="137"/>
      <c r="D531" s="137"/>
      <c r="E531" s="126"/>
      <c r="F531" s="168" t="e">
        <f t="shared" si="20"/>
        <v>#DIV/0!</v>
      </c>
      <c r="G531" s="126"/>
      <c r="H531" s="133"/>
      <c r="I531" s="142"/>
      <c r="J531" s="142"/>
    </row>
    <row r="532" spans="1:10" ht="23.25">
      <c r="A532" s="131"/>
      <c r="B532" s="133"/>
      <c r="C532" s="137"/>
      <c r="D532" s="137"/>
      <c r="E532" s="126"/>
      <c r="F532" s="168" t="e">
        <f t="shared" si="20"/>
        <v>#DIV/0!</v>
      </c>
      <c r="G532" s="126"/>
      <c r="H532" s="133"/>
      <c r="I532" s="142"/>
      <c r="J532" s="142"/>
    </row>
    <row r="533" spans="1:10" ht="23.25">
      <c r="A533" s="131"/>
      <c r="B533" s="133"/>
      <c r="C533" s="137"/>
      <c r="D533" s="137"/>
      <c r="E533" s="126"/>
      <c r="F533" s="168" t="e">
        <f t="shared" si="20"/>
        <v>#DIV/0!</v>
      </c>
      <c r="G533" s="126"/>
      <c r="H533" s="133"/>
      <c r="I533" s="142"/>
      <c r="J533" s="142"/>
    </row>
    <row r="534" spans="1:10" ht="23.25">
      <c r="A534" s="131"/>
      <c r="B534" s="133"/>
      <c r="C534" s="137"/>
      <c r="D534" s="137"/>
      <c r="E534" s="126"/>
      <c r="F534" s="168" t="e">
        <f t="shared" si="20"/>
        <v>#DIV/0!</v>
      </c>
      <c r="G534" s="126"/>
      <c r="H534" s="133"/>
      <c r="I534" s="142"/>
      <c r="J534" s="142"/>
    </row>
    <row r="535" spans="1:10" ht="23.25">
      <c r="A535" s="131"/>
      <c r="B535" s="133"/>
      <c r="C535" s="137"/>
      <c r="D535" s="137"/>
      <c r="E535" s="126"/>
      <c r="F535" s="168" t="e">
        <f t="shared" si="20"/>
        <v>#DIV/0!</v>
      </c>
      <c r="G535" s="126"/>
      <c r="H535" s="133"/>
      <c r="I535" s="142"/>
      <c r="J535" s="142"/>
    </row>
    <row r="536" spans="1:10" ht="23.25">
      <c r="A536" s="131"/>
      <c r="B536" s="133"/>
      <c r="C536" s="137"/>
      <c r="D536" s="137"/>
      <c r="E536" s="126"/>
      <c r="F536" s="168" t="e">
        <f t="shared" si="20"/>
        <v>#DIV/0!</v>
      </c>
      <c r="G536" s="126"/>
      <c r="H536" s="133"/>
      <c r="I536" s="142"/>
      <c r="J536" s="142"/>
    </row>
    <row r="537" spans="1:10" ht="23.25">
      <c r="A537" s="131"/>
      <c r="B537" s="133"/>
      <c r="C537" s="137"/>
      <c r="D537" s="137"/>
      <c r="E537" s="126"/>
      <c r="F537" s="168" t="e">
        <f t="shared" si="20"/>
        <v>#DIV/0!</v>
      </c>
      <c r="G537" s="126"/>
      <c r="H537" s="133"/>
      <c r="I537" s="142"/>
      <c r="J537" s="142"/>
    </row>
    <row r="538" spans="1:10" ht="23.25">
      <c r="A538" s="131"/>
      <c r="B538" s="133"/>
      <c r="C538" s="137"/>
      <c r="D538" s="137"/>
      <c r="E538" s="126"/>
      <c r="F538" s="168" t="e">
        <f t="shared" si="20"/>
        <v>#DIV/0!</v>
      </c>
      <c r="G538" s="126"/>
      <c r="H538" s="133"/>
      <c r="I538" s="142"/>
      <c r="J538" s="142"/>
    </row>
    <row r="539" spans="1:10" ht="23.25">
      <c r="A539" s="131"/>
      <c r="B539" s="133"/>
      <c r="C539" s="137"/>
      <c r="D539" s="137"/>
      <c r="E539" s="126"/>
      <c r="F539" s="168" t="e">
        <f t="shared" si="20"/>
        <v>#DIV/0!</v>
      </c>
      <c r="G539" s="126"/>
      <c r="H539" s="133"/>
      <c r="I539" s="142"/>
      <c r="J539" s="142"/>
    </row>
    <row r="540" spans="1:10" ht="23.25">
      <c r="A540" s="131"/>
      <c r="B540" s="133"/>
      <c r="C540" s="137"/>
      <c r="D540" s="137"/>
      <c r="E540" s="126"/>
      <c r="F540" s="168" t="e">
        <f t="shared" si="20"/>
        <v>#DIV/0!</v>
      </c>
      <c r="G540" s="126"/>
      <c r="H540" s="133"/>
      <c r="I540" s="142"/>
      <c r="J540" s="142"/>
    </row>
    <row r="541" spans="1:10" ht="23.25">
      <c r="A541" s="131"/>
      <c r="B541" s="133"/>
      <c r="C541" s="137"/>
      <c r="D541" s="137"/>
      <c r="E541" s="126"/>
      <c r="F541" s="168" t="e">
        <f t="shared" si="20"/>
        <v>#DIV/0!</v>
      </c>
      <c r="G541" s="126"/>
      <c r="H541" s="133"/>
      <c r="I541" s="142"/>
      <c r="J541" s="142"/>
    </row>
    <row r="542" spans="1:10" ht="23.25">
      <c r="A542" s="131"/>
      <c r="B542" s="133"/>
      <c r="C542" s="137"/>
      <c r="D542" s="137"/>
      <c r="E542" s="126"/>
      <c r="F542" s="168" t="e">
        <f t="shared" si="20"/>
        <v>#DIV/0!</v>
      </c>
      <c r="G542" s="126"/>
      <c r="H542" s="133"/>
      <c r="I542" s="142"/>
      <c r="J542" s="142"/>
    </row>
    <row r="543" spans="1:10" ht="23.25">
      <c r="A543" s="131"/>
      <c r="B543" s="133"/>
      <c r="C543" s="137"/>
      <c r="D543" s="137"/>
      <c r="E543" s="126"/>
      <c r="F543" s="168" t="e">
        <f t="shared" si="20"/>
        <v>#DIV/0!</v>
      </c>
      <c r="G543" s="126"/>
      <c r="H543" s="133"/>
      <c r="I543" s="142"/>
      <c r="J543" s="142"/>
    </row>
    <row r="544" spans="1:10" ht="23.25">
      <c r="A544" s="131"/>
      <c r="B544" s="133"/>
      <c r="C544" s="137"/>
      <c r="D544" s="137"/>
      <c r="E544" s="126"/>
      <c r="F544" s="168" t="e">
        <f t="shared" si="20"/>
        <v>#DIV/0!</v>
      </c>
      <c r="G544" s="126"/>
      <c r="H544" s="133"/>
      <c r="I544" s="142"/>
      <c r="J544" s="142"/>
    </row>
    <row r="545" spans="1:10" ht="23.25">
      <c r="A545" s="131"/>
      <c r="B545" s="133"/>
      <c r="C545" s="137"/>
      <c r="D545" s="137"/>
      <c r="E545" s="126"/>
      <c r="F545" s="168" t="e">
        <f t="shared" si="20"/>
        <v>#DIV/0!</v>
      </c>
      <c r="G545" s="126"/>
      <c r="H545" s="133"/>
      <c r="I545" s="142"/>
      <c r="J545" s="142"/>
    </row>
    <row r="546" spans="1:10" ht="23.25">
      <c r="A546" s="131"/>
      <c r="B546" s="133"/>
      <c r="C546" s="137"/>
      <c r="D546" s="137"/>
      <c r="E546" s="126"/>
      <c r="F546" s="168" t="e">
        <f t="shared" si="20"/>
        <v>#DIV/0!</v>
      </c>
      <c r="G546" s="126"/>
      <c r="H546" s="133"/>
      <c r="I546" s="142"/>
      <c r="J546" s="142"/>
    </row>
    <row r="547" spans="1:10" ht="23.25">
      <c r="A547" s="131"/>
      <c r="B547" s="133"/>
      <c r="C547" s="137"/>
      <c r="D547" s="137"/>
      <c r="E547" s="126"/>
      <c r="F547" s="168" t="e">
        <f t="shared" si="20"/>
        <v>#DIV/0!</v>
      </c>
      <c r="G547" s="126"/>
      <c r="H547" s="133"/>
      <c r="I547" s="142"/>
      <c r="J547" s="142"/>
    </row>
    <row r="548" spans="1:10" ht="23.25">
      <c r="A548" s="131"/>
      <c r="B548" s="133"/>
      <c r="C548" s="137"/>
      <c r="D548" s="137"/>
      <c r="E548" s="126"/>
      <c r="F548" s="168" t="e">
        <f t="shared" si="20"/>
        <v>#DIV/0!</v>
      </c>
      <c r="G548" s="126"/>
      <c r="H548" s="133"/>
      <c r="I548" s="142"/>
      <c r="J548" s="142"/>
    </row>
    <row r="549" spans="1:10" ht="23.25">
      <c r="A549" s="131"/>
      <c r="B549" s="133"/>
      <c r="C549" s="137"/>
      <c r="D549" s="137"/>
      <c r="E549" s="126"/>
      <c r="F549" s="168" t="e">
        <f t="shared" si="20"/>
        <v>#DIV/0!</v>
      </c>
      <c r="G549" s="126"/>
      <c r="H549" s="133"/>
      <c r="I549" s="142"/>
      <c r="J549" s="142"/>
    </row>
    <row r="550" spans="1:10" ht="23.25">
      <c r="A550" s="131"/>
      <c r="B550" s="133"/>
      <c r="C550" s="137"/>
      <c r="D550" s="137"/>
      <c r="E550" s="126"/>
      <c r="F550" s="168" t="e">
        <f t="shared" si="20"/>
        <v>#DIV/0!</v>
      </c>
      <c r="G550" s="126"/>
      <c r="H550" s="133"/>
      <c r="I550" s="142"/>
      <c r="J550" s="142"/>
    </row>
    <row r="551" spans="1:10" ht="23.25">
      <c r="A551" s="131"/>
      <c r="B551" s="133"/>
      <c r="C551" s="137"/>
      <c r="D551" s="137"/>
      <c r="E551" s="126"/>
      <c r="F551" s="168" t="e">
        <f t="shared" si="20"/>
        <v>#DIV/0!</v>
      </c>
      <c r="G551" s="126"/>
      <c r="H551" s="133"/>
      <c r="I551" s="142"/>
      <c r="J551" s="142"/>
    </row>
    <row r="552" spans="1:10" ht="21.75">
      <c r="A552" s="131"/>
      <c r="B552" s="133"/>
      <c r="C552" s="137"/>
      <c r="D552" s="137"/>
      <c r="E552" s="126"/>
      <c r="F552" s="232"/>
      <c r="G552" s="126"/>
      <c r="H552" s="133"/>
      <c r="I552" s="142"/>
      <c r="J552" s="142"/>
    </row>
    <row r="553" spans="1:10" ht="21.75">
      <c r="A553" s="131"/>
      <c r="B553" s="133"/>
      <c r="C553" s="137"/>
      <c r="D553" s="137"/>
      <c r="E553" s="126"/>
      <c r="F553" s="232"/>
      <c r="G553" s="126"/>
      <c r="H553" s="133"/>
      <c r="I553" s="142"/>
      <c r="J553" s="142"/>
    </row>
    <row r="554" spans="1:10" ht="21.75">
      <c r="A554" s="131"/>
      <c r="B554" s="133"/>
      <c r="C554" s="137"/>
      <c r="D554" s="137"/>
      <c r="E554" s="126"/>
      <c r="F554" s="232"/>
      <c r="G554" s="126"/>
      <c r="H554" s="133"/>
      <c r="I554" s="142"/>
      <c r="J554" s="142"/>
    </row>
    <row r="555" spans="1:10" ht="21.75">
      <c r="A555" s="131"/>
      <c r="B555" s="133"/>
      <c r="C555" s="137"/>
      <c r="D555" s="137"/>
      <c r="E555" s="126"/>
      <c r="F555" s="232"/>
      <c r="G555" s="126"/>
      <c r="H555" s="133"/>
      <c r="I555" s="142"/>
      <c r="J555" s="142"/>
    </row>
    <row r="556" spans="1:10" ht="21.75">
      <c r="A556" s="131"/>
      <c r="B556" s="133"/>
      <c r="C556" s="137"/>
      <c r="D556" s="137"/>
      <c r="E556" s="126"/>
      <c r="F556" s="232"/>
      <c r="G556" s="126"/>
      <c r="H556" s="133"/>
      <c r="I556" s="142"/>
      <c r="J556" s="142"/>
    </row>
    <row r="557" spans="1:10" ht="21.75">
      <c r="A557" s="131"/>
      <c r="B557" s="133"/>
      <c r="C557" s="137"/>
      <c r="D557" s="137"/>
      <c r="E557" s="126"/>
      <c r="F557" s="232"/>
      <c r="G557" s="126"/>
      <c r="H557" s="133"/>
      <c r="I557" s="142"/>
      <c r="J557" s="142"/>
    </row>
    <row r="558" spans="1:10" ht="21.75">
      <c r="A558" s="131"/>
      <c r="B558" s="133"/>
      <c r="C558" s="137"/>
      <c r="D558" s="137"/>
      <c r="E558" s="126"/>
      <c r="F558" s="232"/>
      <c r="G558" s="126"/>
      <c r="H558" s="133"/>
      <c r="I558" s="142"/>
      <c r="J558" s="142"/>
    </row>
    <row r="559" spans="1:10" ht="21.75">
      <c r="A559" s="131"/>
      <c r="B559" s="133"/>
      <c r="C559" s="137"/>
      <c r="D559" s="137"/>
      <c r="E559" s="126"/>
      <c r="F559" s="232"/>
      <c r="G559" s="126"/>
      <c r="H559" s="133"/>
      <c r="I559" s="142"/>
      <c r="J559" s="142"/>
    </row>
    <row r="560" spans="1:10" ht="21.75">
      <c r="A560" s="131"/>
      <c r="B560" s="133"/>
      <c r="C560" s="137"/>
      <c r="D560" s="137"/>
      <c r="E560" s="126"/>
      <c r="F560" s="232"/>
      <c r="G560" s="126"/>
      <c r="H560" s="133"/>
      <c r="I560" s="142"/>
      <c r="J560" s="142"/>
    </row>
    <row r="561" spans="1:10" ht="21.75">
      <c r="A561" s="131"/>
      <c r="B561" s="133"/>
      <c r="C561" s="137"/>
      <c r="D561" s="137"/>
      <c r="E561" s="126"/>
      <c r="F561" s="232"/>
      <c r="G561" s="126"/>
      <c r="H561" s="133"/>
      <c r="I561" s="142"/>
      <c r="J561" s="142"/>
    </row>
    <row r="562" spans="1:10" ht="21.75">
      <c r="A562" s="131"/>
      <c r="B562" s="133"/>
      <c r="C562" s="137"/>
      <c r="D562" s="137"/>
      <c r="E562" s="126"/>
      <c r="F562" s="232"/>
      <c r="G562" s="126"/>
      <c r="H562" s="133"/>
      <c r="I562" s="142"/>
      <c r="J562" s="142"/>
    </row>
    <row r="563" spans="1:10" ht="21.75">
      <c r="A563" s="131"/>
      <c r="B563" s="133"/>
      <c r="C563" s="137"/>
      <c r="D563" s="137"/>
      <c r="E563" s="126"/>
      <c r="F563" s="232"/>
      <c r="G563" s="126"/>
      <c r="H563" s="133"/>
      <c r="I563" s="142"/>
      <c r="J563" s="142"/>
    </row>
    <row r="564" spans="1:10" ht="21.75">
      <c r="A564" s="131"/>
      <c r="B564" s="133"/>
      <c r="C564" s="137"/>
      <c r="D564" s="137"/>
      <c r="E564" s="126"/>
      <c r="F564" s="232"/>
      <c r="G564" s="126"/>
      <c r="H564" s="133"/>
      <c r="I564" s="142"/>
      <c r="J564" s="142"/>
    </row>
    <row r="565" spans="1:10" ht="21.75">
      <c r="A565" s="131"/>
      <c r="B565" s="133"/>
      <c r="C565" s="137"/>
      <c r="D565" s="137"/>
      <c r="E565" s="126"/>
      <c r="F565" s="232"/>
      <c r="G565" s="126"/>
      <c r="H565" s="133"/>
      <c r="I565" s="142"/>
      <c r="J565" s="142"/>
    </row>
    <row r="566" spans="1:10" ht="21.75">
      <c r="A566" s="131"/>
      <c r="B566" s="133"/>
      <c r="C566" s="137"/>
      <c r="D566" s="137"/>
      <c r="E566" s="126"/>
      <c r="F566" s="232"/>
      <c r="G566" s="126"/>
      <c r="H566" s="133"/>
      <c r="I566" s="142"/>
      <c r="J566" s="142"/>
    </row>
    <row r="567" spans="1:10" ht="21.75">
      <c r="A567" s="131"/>
      <c r="B567" s="133"/>
      <c r="C567" s="137"/>
      <c r="D567" s="137"/>
      <c r="E567" s="126"/>
      <c r="F567" s="232"/>
      <c r="G567" s="126"/>
      <c r="H567" s="133"/>
      <c r="I567" s="142"/>
      <c r="J567" s="142"/>
    </row>
    <row r="568" spans="1:10" ht="21.75">
      <c r="A568" s="131"/>
      <c r="B568" s="133"/>
      <c r="C568" s="137"/>
      <c r="D568" s="137"/>
      <c r="E568" s="126"/>
      <c r="F568" s="232"/>
      <c r="G568" s="126"/>
      <c r="H568" s="133"/>
      <c r="I568" s="142"/>
      <c r="J568" s="142"/>
    </row>
    <row r="569" spans="1:10" ht="21.75">
      <c r="A569" s="131"/>
      <c r="B569" s="133"/>
      <c r="C569" s="137"/>
      <c r="D569" s="137"/>
      <c r="E569" s="126"/>
      <c r="F569" s="232"/>
      <c r="G569" s="126"/>
      <c r="H569" s="133"/>
      <c r="I569" s="142"/>
      <c r="J569" s="142"/>
    </row>
    <row r="570" spans="1:10" ht="21.75">
      <c r="A570" s="131"/>
      <c r="B570" s="133"/>
      <c r="C570" s="137"/>
      <c r="D570" s="137"/>
      <c r="E570" s="126"/>
      <c r="F570" s="232"/>
      <c r="G570" s="126"/>
      <c r="H570" s="133"/>
      <c r="I570" s="142"/>
      <c r="J570" s="142"/>
    </row>
    <row r="571" spans="1:10" ht="21.75">
      <c r="A571" s="131"/>
      <c r="B571" s="133"/>
      <c r="C571" s="137"/>
      <c r="D571" s="137"/>
      <c r="E571" s="126"/>
      <c r="F571" s="232"/>
      <c r="G571" s="126"/>
      <c r="H571" s="133"/>
      <c r="I571" s="142"/>
      <c r="J571" s="142"/>
    </row>
    <row r="572" spans="1:10" ht="21.75">
      <c r="A572" s="131"/>
      <c r="B572" s="133"/>
      <c r="C572" s="137"/>
      <c r="D572" s="137"/>
      <c r="E572" s="126"/>
      <c r="F572" s="232"/>
      <c r="G572" s="126"/>
      <c r="H572" s="133"/>
      <c r="I572" s="142"/>
      <c r="J572" s="142"/>
    </row>
    <row r="573" spans="1:10" ht="21.75">
      <c r="A573" s="131"/>
      <c r="B573" s="133"/>
      <c r="C573" s="137"/>
      <c r="D573" s="137"/>
      <c r="E573" s="126"/>
      <c r="F573" s="232"/>
      <c r="G573" s="126"/>
      <c r="H573" s="133"/>
      <c r="I573" s="142"/>
      <c r="J573" s="142"/>
    </row>
    <row r="574" spans="1:10" ht="21.75">
      <c r="A574" s="131"/>
      <c r="B574" s="133"/>
      <c r="C574" s="137"/>
      <c r="D574" s="137"/>
      <c r="E574" s="126"/>
      <c r="F574" s="232"/>
      <c r="G574" s="126"/>
      <c r="H574" s="133"/>
      <c r="I574" s="142"/>
      <c r="J574" s="14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8" zoomScaleNormal="88" zoomScalePageLayoutView="0" workbookViewId="0" topLeftCell="A218">
      <selection activeCell="H235" sqref="H235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2" customWidth="1"/>
    <col min="4" max="4" width="12.00390625" style="9" customWidth="1"/>
    <col min="5" max="5" width="12.57421875" style="1" customWidth="1"/>
    <col min="6" max="6" width="13.57421875" style="79" customWidth="1"/>
    <col min="7" max="7" width="14.140625" style="79" customWidth="1"/>
    <col min="8" max="8" width="12.57421875" style="7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2" t="s">
        <v>0</v>
      </c>
      <c r="I1" s="98" t="s">
        <v>1</v>
      </c>
      <c r="J1" s="10"/>
      <c r="K1" s="10"/>
      <c r="L1" s="10"/>
      <c r="M1" s="10"/>
      <c r="N1" s="10"/>
      <c r="O1" s="8"/>
    </row>
    <row r="2" ht="24">
      <c r="C2" s="72" t="s">
        <v>2</v>
      </c>
    </row>
    <row r="3" ht="24">
      <c r="C3" s="86" t="s">
        <v>3</v>
      </c>
    </row>
    <row r="5" spans="3:26" ht="29.25">
      <c r="C5" s="87" t="s">
        <v>4</v>
      </c>
      <c r="D5" s="228"/>
      <c r="E5" s="3"/>
      <c r="J5" s="3"/>
      <c r="K5" s="3"/>
      <c r="L5" s="3"/>
      <c r="M5" s="3"/>
      <c r="P5" s="3"/>
      <c r="R5" s="2"/>
      <c r="S5" s="87" t="s">
        <v>4</v>
      </c>
      <c r="T5" s="3"/>
      <c r="U5" s="3"/>
      <c r="V5" s="79"/>
      <c r="W5" s="79"/>
      <c r="X5" s="3"/>
      <c r="Y5" s="3"/>
      <c r="Z5" s="3"/>
    </row>
    <row r="6" spans="3:23" ht="24">
      <c r="C6" s="72" t="s">
        <v>135</v>
      </c>
      <c r="H6" s="79" t="s">
        <v>5</v>
      </c>
      <c r="P6" s="2"/>
      <c r="Q6" s="72" t="s">
        <v>126</v>
      </c>
      <c r="T6" s="79"/>
      <c r="U6" s="79"/>
      <c r="V6" s="79" t="s">
        <v>5</v>
      </c>
      <c r="W6" s="2"/>
    </row>
    <row r="7" spans="3:23" ht="24">
      <c r="C7" s="72" t="s">
        <v>127</v>
      </c>
      <c r="H7" s="79" t="s">
        <v>6</v>
      </c>
      <c r="P7" s="2"/>
      <c r="Q7" s="72" t="s">
        <v>127</v>
      </c>
      <c r="T7" s="79"/>
      <c r="U7" s="79"/>
      <c r="V7" s="79" t="s">
        <v>6</v>
      </c>
      <c r="W7" s="2"/>
    </row>
    <row r="8" spans="3:23" ht="27.75" thickBot="1">
      <c r="C8" s="72" t="s">
        <v>118</v>
      </c>
      <c r="H8" s="79" t="s">
        <v>7</v>
      </c>
      <c r="P8" s="2"/>
      <c r="Q8" s="72" t="s">
        <v>118</v>
      </c>
      <c r="T8" s="79"/>
      <c r="U8" s="79"/>
      <c r="V8" s="79" t="s">
        <v>7</v>
      </c>
      <c r="W8" s="2"/>
    </row>
    <row r="9" spans="3:26" ht="37.5" customHeight="1">
      <c r="C9" s="88" t="s">
        <v>8</v>
      </c>
      <c r="D9" s="229" t="s">
        <v>9</v>
      </c>
      <c r="E9" s="5" t="s">
        <v>10</v>
      </c>
      <c r="F9" s="85"/>
      <c r="G9" s="80" t="s">
        <v>11</v>
      </c>
      <c r="H9" s="80" t="s">
        <v>12</v>
      </c>
      <c r="I9" s="6" t="s">
        <v>13</v>
      </c>
      <c r="J9" s="11"/>
      <c r="K9" s="11"/>
      <c r="L9" s="11"/>
      <c r="M9" s="11"/>
      <c r="N9" s="11"/>
      <c r="P9" s="2"/>
      <c r="Q9" s="88" t="s">
        <v>8</v>
      </c>
      <c r="R9" s="4" t="s">
        <v>9</v>
      </c>
      <c r="S9" s="5" t="s">
        <v>10</v>
      </c>
      <c r="T9" s="85"/>
      <c r="U9" s="80" t="s">
        <v>11</v>
      </c>
      <c r="V9" s="80" t="s">
        <v>12</v>
      </c>
      <c r="W9" s="6" t="s">
        <v>13</v>
      </c>
      <c r="X9" s="11"/>
      <c r="Y9" s="11"/>
      <c r="Z9" s="11"/>
    </row>
    <row r="10" spans="3:26" ht="37.5" customHeight="1">
      <c r="C10" s="89"/>
      <c r="D10" s="230" t="s">
        <v>14</v>
      </c>
      <c r="E10" s="7" t="s">
        <v>15</v>
      </c>
      <c r="F10" s="82" t="s">
        <v>16</v>
      </c>
      <c r="G10" s="81" t="s">
        <v>17</v>
      </c>
      <c r="H10" s="82" t="s">
        <v>18</v>
      </c>
      <c r="I10" s="99"/>
      <c r="J10" s="12"/>
      <c r="K10" s="12"/>
      <c r="L10" s="12"/>
      <c r="M10" s="12"/>
      <c r="N10" s="12"/>
      <c r="P10" s="2"/>
      <c r="Q10" s="89"/>
      <c r="R10" s="7" t="s">
        <v>14</v>
      </c>
      <c r="S10" s="7" t="s">
        <v>15</v>
      </c>
      <c r="T10" s="82" t="s">
        <v>16</v>
      </c>
      <c r="U10" s="81" t="s">
        <v>17</v>
      </c>
      <c r="V10" s="82" t="s">
        <v>18</v>
      </c>
      <c r="W10" s="99"/>
      <c r="X10" s="12"/>
      <c r="Y10" s="12"/>
      <c r="Z10" s="12"/>
    </row>
    <row r="11" spans="3:38" ht="24">
      <c r="C11" s="90" t="s">
        <v>19</v>
      </c>
      <c r="D11" s="231" t="s">
        <v>20</v>
      </c>
      <c r="E11" s="59" t="s">
        <v>21</v>
      </c>
      <c r="F11" s="83" t="s">
        <v>22</v>
      </c>
      <c r="G11" s="83" t="s">
        <v>23</v>
      </c>
      <c r="H11" s="83" t="s">
        <v>24</v>
      </c>
      <c r="I11" s="60" t="s">
        <v>25</v>
      </c>
      <c r="J11" s="13"/>
      <c r="K11" s="13"/>
      <c r="L11" s="13"/>
      <c r="M11" s="13"/>
      <c r="N11" s="56"/>
      <c r="P11" s="2"/>
      <c r="Q11" s="90" t="s">
        <v>19</v>
      </c>
      <c r="R11" s="59" t="s">
        <v>20</v>
      </c>
      <c r="S11" s="59" t="s">
        <v>21</v>
      </c>
      <c r="T11" s="83" t="s">
        <v>22</v>
      </c>
      <c r="U11" s="83" t="s">
        <v>23</v>
      </c>
      <c r="V11" s="83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9">
        <v>20212</v>
      </c>
      <c r="D12" s="56">
        <v>352.89</v>
      </c>
      <c r="E12" s="56">
        <v>1.688</v>
      </c>
      <c r="F12" s="83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7" t="s">
        <v>53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69">
        <v>22033</v>
      </c>
      <c r="R12" s="56">
        <v>352.33</v>
      </c>
      <c r="S12" s="56">
        <v>4.365</v>
      </c>
      <c r="T12" s="55">
        <f aca="true" t="shared" si="3" ref="T12:T45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57" t="s">
        <v>111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9">
        <v>20219</v>
      </c>
      <c r="D13" s="56">
        <v>353.54</v>
      </c>
      <c r="E13" s="56">
        <v>37.975</v>
      </c>
      <c r="F13" s="83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54</v>
      </c>
      <c r="J13" s="56">
        <v>150.96525</v>
      </c>
      <c r="K13" s="56">
        <v>141.29896</v>
      </c>
      <c r="L13" s="56">
        <v>139.97612</v>
      </c>
      <c r="M13" s="15"/>
      <c r="N13" s="56"/>
      <c r="O13" s="70"/>
      <c r="P13" s="11">
        <v>2</v>
      </c>
      <c r="Q13" s="69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57" t="s">
        <v>112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9">
        <v>20230</v>
      </c>
      <c r="D14" s="56">
        <v>353.34</v>
      </c>
      <c r="E14" s="56">
        <v>29.231</v>
      </c>
      <c r="F14" s="83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55</v>
      </c>
      <c r="J14" s="56">
        <v>66.05901</v>
      </c>
      <c r="K14" s="56">
        <v>75.07718</v>
      </c>
      <c r="L14" s="56">
        <v>59.38523</v>
      </c>
      <c r="M14" s="15"/>
      <c r="N14" s="56"/>
      <c r="O14" s="70"/>
      <c r="P14" s="11">
        <v>3</v>
      </c>
      <c r="Q14" s="69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57" t="s">
        <v>113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9">
        <v>20237</v>
      </c>
      <c r="D15" s="56">
        <v>355.4</v>
      </c>
      <c r="E15" s="56">
        <v>130.895</v>
      </c>
      <c r="F15" s="83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56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69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57" t="s">
        <v>114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9">
        <v>20245</v>
      </c>
      <c r="D16" s="56">
        <v>354.21</v>
      </c>
      <c r="E16" s="56">
        <v>71.612</v>
      </c>
      <c r="F16" s="55">
        <f t="shared" si="0"/>
        <v>6.1872768</v>
      </c>
      <c r="G16" s="79">
        <f t="shared" si="1"/>
        <v>130.61728000000002</v>
      </c>
      <c r="H16" s="79">
        <f t="shared" si="2"/>
        <v>808.1652662231041</v>
      </c>
      <c r="I16" s="11" t="s">
        <v>57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69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57" t="s">
        <v>57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9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58</v>
      </c>
      <c r="J17" s="56">
        <v>105.38228</v>
      </c>
      <c r="K17" s="56">
        <v>95.4698</v>
      </c>
      <c r="L17" s="56">
        <v>90.43975</v>
      </c>
      <c r="M17" s="56"/>
      <c r="N17" s="57"/>
      <c r="O17" s="71"/>
      <c r="P17" s="11">
        <v>6</v>
      </c>
      <c r="Q17" s="69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57" t="s">
        <v>58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9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7" t="s">
        <v>59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69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57" t="s">
        <v>59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9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7" t="s">
        <v>60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69">
        <v>22109</v>
      </c>
      <c r="R19" s="195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57" t="s">
        <v>60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9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7" t="s">
        <v>61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69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57" t="s">
        <v>61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9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7" t="s">
        <v>62</v>
      </c>
      <c r="J21" s="56">
        <v>423.83536</v>
      </c>
      <c r="K21" s="78">
        <v>486.08935</v>
      </c>
      <c r="L21" s="56">
        <v>416.96196</v>
      </c>
      <c r="M21" s="15"/>
      <c r="N21" s="56"/>
      <c r="O21" s="57"/>
      <c r="P21" s="11">
        <v>10</v>
      </c>
      <c r="Q21" s="69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57" t="s">
        <v>62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9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63</v>
      </c>
      <c r="J22" s="56">
        <v>191.12418</v>
      </c>
      <c r="K22" s="78">
        <v>172.91167</v>
      </c>
      <c r="L22" s="56">
        <v>206.09675</v>
      </c>
      <c r="M22" s="15"/>
      <c r="N22" s="56"/>
      <c r="O22" s="57"/>
      <c r="P22" s="11">
        <v>11</v>
      </c>
      <c r="Q22" s="69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57" t="s">
        <v>63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9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64</v>
      </c>
      <c r="J23" s="56">
        <v>83.90394</v>
      </c>
      <c r="K23" s="56">
        <v>73.21122</v>
      </c>
      <c r="L23" s="56">
        <v>103.33618</v>
      </c>
      <c r="M23" s="15"/>
      <c r="N23" s="56"/>
      <c r="O23" s="70"/>
      <c r="P23" s="11">
        <v>12</v>
      </c>
      <c r="Q23" s="69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57" t="s">
        <v>64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9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65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69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57" t="s">
        <v>65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9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66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69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57" t="s">
        <v>66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9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67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69">
        <v>22179</v>
      </c>
      <c r="R26" s="195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57" t="s">
        <v>67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9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68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69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68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9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69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69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69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9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70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69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70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9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71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69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71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69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72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69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72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69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73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69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73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69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74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69">
        <v>22247</v>
      </c>
      <c r="R33" s="195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74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69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75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69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75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69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76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69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76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69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47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69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47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69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48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2">
        <v>22291</v>
      </c>
      <c r="R37" s="1">
        <v>352.43</v>
      </c>
      <c r="S37" s="1">
        <v>10.911</v>
      </c>
      <c r="T37" s="79">
        <f t="shared" si="3"/>
        <v>0.9427104000000001</v>
      </c>
      <c r="U37" s="55"/>
      <c r="V37" s="55"/>
      <c r="W37" s="11" t="s">
        <v>48</v>
      </c>
      <c r="X37" s="56"/>
      <c r="Y37" s="56"/>
      <c r="Z37" s="56"/>
    </row>
    <row r="38" spans="1:26" ht="24">
      <c r="A38" s="12"/>
      <c r="B38" s="11">
        <v>27</v>
      </c>
      <c r="C38" s="69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49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69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49</v>
      </c>
      <c r="X38" s="56"/>
      <c r="Y38" s="56"/>
      <c r="Z38" s="56"/>
    </row>
    <row r="39" spans="1:26" ht="24">
      <c r="A39" s="12"/>
      <c r="B39" s="11">
        <v>28</v>
      </c>
      <c r="C39" s="69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50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69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50</v>
      </c>
      <c r="X39" s="56"/>
      <c r="Y39" s="56"/>
      <c r="Z39" s="56"/>
    </row>
    <row r="40" spans="1:26" ht="24">
      <c r="A40" s="12"/>
      <c r="B40" s="11">
        <v>29</v>
      </c>
      <c r="C40" s="69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52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69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52</v>
      </c>
      <c r="X40" s="56"/>
      <c r="Y40" s="56"/>
      <c r="Z40" s="56"/>
    </row>
    <row r="41" spans="1:26" ht="24">
      <c r="A41" s="73"/>
      <c r="B41" s="74">
        <v>30</v>
      </c>
      <c r="C41" s="75">
        <v>20528</v>
      </c>
      <c r="D41" s="76">
        <v>352.96</v>
      </c>
      <c r="E41" s="76">
        <v>13.443</v>
      </c>
      <c r="F41" s="84">
        <f t="shared" si="0"/>
        <v>1.1614752</v>
      </c>
      <c r="G41" s="84">
        <f t="shared" si="1"/>
        <v>164.00084666666666</v>
      </c>
      <c r="H41" s="84">
        <f t="shared" si="2"/>
        <v>190.48291618233597</v>
      </c>
      <c r="I41" s="74" t="s">
        <v>51</v>
      </c>
      <c r="J41" s="76">
        <v>168.4953</v>
      </c>
      <c r="K41" s="76">
        <v>156.9047</v>
      </c>
      <c r="L41" s="76">
        <v>166.60254</v>
      </c>
      <c r="M41" s="91"/>
      <c r="N41" s="91"/>
      <c r="O41" s="73"/>
      <c r="P41" s="11">
        <v>30</v>
      </c>
      <c r="Q41" s="69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51</v>
      </c>
      <c r="X41" s="56"/>
      <c r="Y41" s="56"/>
      <c r="Z41" s="56"/>
    </row>
    <row r="42" spans="1:26" ht="24">
      <c r="A42" s="12"/>
      <c r="B42" s="11">
        <v>1</v>
      </c>
      <c r="C42" s="69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7" t="s">
        <v>53</v>
      </c>
      <c r="J42" s="56">
        <v>59.96664</v>
      </c>
      <c r="K42" s="56">
        <v>50.77636</v>
      </c>
      <c r="L42" s="56">
        <v>53.29832</v>
      </c>
      <c r="M42" s="15" t="s">
        <v>77</v>
      </c>
      <c r="N42" s="15"/>
      <c r="P42" s="11">
        <v>31</v>
      </c>
      <c r="Q42" s="69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125</v>
      </c>
      <c r="X42" s="56"/>
      <c r="Y42" s="56"/>
      <c r="Z42" s="56"/>
    </row>
    <row r="43" spans="1:22" ht="24">
      <c r="A43" s="12"/>
      <c r="B43" s="11">
        <v>2</v>
      </c>
      <c r="C43" s="69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54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Q43" s="69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69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55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Q44" s="69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69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56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Q45" s="69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69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57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Q46" s="69">
        <v>22374</v>
      </c>
      <c r="V46" s="9"/>
    </row>
    <row r="47" spans="1:35" ht="24">
      <c r="A47" s="12"/>
      <c r="B47" s="11">
        <v>6</v>
      </c>
      <c r="C47" s="69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58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Q47" s="69">
        <v>22395</v>
      </c>
      <c r="AI47" s="1">
        <f>+AN46+1</f>
        <v>1</v>
      </c>
    </row>
    <row r="48" spans="1:35" ht="24">
      <c r="A48" s="12"/>
      <c r="B48" s="11">
        <v>7</v>
      </c>
      <c r="C48" s="69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59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Q48" s="69"/>
      <c r="AI48" s="1">
        <f aca="true" t="shared" si="7" ref="AI48:AI68">+AI47+1</f>
        <v>2</v>
      </c>
    </row>
    <row r="49" spans="1:35" ht="24">
      <c r="A49" s="12"/>
      <c r="B49" s="11">
        <v>8</v>
      </c>
      <c r="C49" s="69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7" t="s">
        <v>60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Q49" s="69"/>
      <c r="AI49" s="1">
        <f t="shared" si="7"/>
        <v>3</v>
      </c>
    </row>
    <row r="50" spans="1:35" ht="24">
      <c r="A50" s="12"/>
      <c r="B50" s="11">
        <v>9</v>
      </c>
      <c r="C50" s="69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7" t="s">
        <v>61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Q50" s="69"/>
      <c r="AI50" s="1">
        <f t="shared" si="7"/>
        <v>4</v>
      </c>
    </row>
    <row r="51" spans="1:35" ht="24">
      <c r="A51" s="12"/>
      <c r="B51" s="11">
        <v>10</v>
      </c>
      <c r="C51" s="69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7" t="s">
        <v>62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Q51" s="69"/>
      <c r="AI51" s="1">
        <f t="shared" si="7"/>
        <v>5</v>
      </c>
    </row>
    <row r="52" spans="1:35" ht="24">
      <c r="A52" s="12"/>
      <c r="B52" s="11">
        <v>11</v>
      </c>
      <c r="C52" s="69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63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Q52" s="69"/>
      <c r="AI52" s="1">
        <f t="shared" si="7"/>
        <v>6</v>
      </c>
    </row>
    <row r="53" spans="1:35" ht="24">
      <c r="A53" s="12"/>
      <c r="B53" s="11">
        <v>12</v>
      </c>
      <c r="C53" s="69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64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Q53" s="69"/>
      <c r="AI53" s="1">
        <f t="shared" si="7"/>
        <v>7</v>
      </c>
    </row>
    <row r="54" spans="1:35" ht="24">
      <c r="A54" s="12"/>
      <c r="B54" s="11">
        <v>13</v>
      </c>
      <c r="C54" s="69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65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Q54" s="69"/>
      <c r="AI54" s="1">
        <f t="shared" si="7"/>
        <v>8</v>
      </c>
    </row>
    <row r="55" spans="1:35" ht="24">
      <c r="A55" s="12"/>
      <c r="B55" s="11">
        <v>14</v>
      </c>
      <c r="C55" s="69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66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Q55" s="69"/>
      <c r="AI55" s="1">
        <f t="shared" si="7"/>
        <v>9</v>
      </c>
    </row>
    <row r="56" spans="1:35" ht="24">
      <c r="A56" s="12"/>
      <c r="B56" s="11">
        <v>15</v>
      </c>
      <c r="C56" s="69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67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Q56" s="69"/>
      <c r="AI56" s="1">
        <f t="shared" si="7"/>
        <v>10</v>
      </c>
    </row>
    <row r="57" spans="1:35" ht="24">
      <c r="A57" s="12"/>
      <c r="B57" s="11">
        <v>16</v>
      </c>
      <c r="C57" s="69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68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Q57" s="69"/>
      <c r="AI57" s="1">
        <f t="shared" si="7"/>
        <v>11</v>
      </c>
    </row>
    <row r="58" spans="1:35" ht="24">
      <c r="A58" s="12"/>
      <c r="B58" s="11">
        <v>17</v>
      </c>
      <c r="C58" s="69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69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Q58" s="69"/>
      <c r="AI58" s="1">
        <f t="shared" si="7"/>
        <v>12</v>
      </c>
    </row>
    <row r="59" spans="1:35" ht="24">
      <c r="A59" s="12"/>
      <c r="B59" s="11">
        <v>18</v>
      </c>
      <c r="C59" s="69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70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Q59" s="69"/>
      <c r="AI59" s="1">
        <f t="shared" si="7"/>
        <v>13</v>
      </c>
    </row>
    <row r="60" spans="1:35" ht="24">
      <c r="A60" s="12"/>
      <c r="B60" s="11">
        <v>19</v>
      </c>
      <c r="C60" s="69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71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Q60" s="69"/>
      <c r="AI60" s="1">
        <f t="shared" si="7"/>
        <v>14</v>
      </c>
    </row>
    <row r="61" spans="1:35" ht="24">
      <c r="A61" s="12"/>
      <c r="B61" s="11">
        <v>20</v>
      </c>
      <c r="C61" s="69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72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3"/>
      <c r="B62" s="74">
        <v>21</v>
      </c>
      <c r="C62" s="75">
        <v>20830</v>
      </c>
      <c r="D62" s="76">
        <v>352.76</v>
      </c>
      <c r="E62" s="76">
        <v>4.758</v>
      </c>
      <c r="F62" s="84">
        <f t="shared" si="0"/>
        <v>0.41109120000000005</v>
      </c>
      <c r="G62" s="84">
        <f t="shared" si="1"/>
        <v>55.51718333333333</v>
      </c>
      <c r="H62" s="84">
        <f t="shared" si="2"/>
        <v>22.82262551712</v>
      </c>
      <c r="I62" s="74" t="s">
        <v>73</v>
      </c>
      <c r="J62" s="76">
        <v>57.4953</v>
      </c>
      <c r="K62" s="76">
        <v>58.61948</v>
      </c>
      <c r="L62" s="103">
        <v>50.43677</v>
      </c>
      <c r="M62" s="100" t="s">
        <v>78</v>
      </c>
      <c r="N62" s="101"/>
      <c r="O62" s="102"/>
      <c r="AI62" s="1">
        <f t="shared" si="7"/>
        <v>16</v>
      </c>
    </row>
    <row r="63" spans="1:35" ht="24">
      <c r="A63" s="12"/>
      <c r="B63" s="11">
        <v>1</v>
      </c>
      <c r="C63" s="97">
        <v>20949</v>
      </c>
      <c r="D63" s="96">
        <v>352.78</v>
      </c>
      <c r="E63" s="96">
        <v>5.657</v>
      </c>
      <c r="F63" s="96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7" t="s">
        <v>53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100" t="s">
        <v>79</v>
      </c>
      <c r="N63" s="101"/>
      <c r="O63" s="102"/>
      <c r="AI63" s="1">
        <f t="shared" si="7"/>
        <v>17</v>
      </c>
    </row>
    <row r="64" spans="1:35" ht="24">
      <c r="A64" s="12"/>
      <c r="B64" s="11">
        <v>2</v>
      </c>
      <c r="C64" s="69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54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100" t="s">
        <v>80</v>
      </c>
      <c r="N64" s="101"/>
      <c r="O64" s="102"/>
      <c r="AI64" s="1">
        <f t="shared" si="7"/>
        <v>18</v>
      </c>
    </row>
    <row r="65" spans="1:35" ht="24">
      <c r="A65" s="12"/>
      <c r="B65" s="11">
        <v>3</v>
      </c>
      <c r="C65" s="93">
        <v>20962</v>
      </c>
      <c r="D65" s="94">
        <v>352.41</v>
      </c>
      <c r="E65" s="94">
        <v>0.643</v>
      </c>
      <c r="F65" s="95">
        <f t="shared" si="0"/>
        <v>0.055555200000000006</v>
      </c>
      <c r="G65" s="95">
        <f t="shared" si="1"/>
        <v>47.27159505293567</v>
      </c>
      <c r="H65" s="95">
        <f t="shared" si="2"/>
        <v>2.626182917484852</v>
      </c>
      <c r="I65" s="11" t="s">
        <v>55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100" t="s">
        <v>81</v>
      </c>
      <c r="N65" s="101"/>
      <c r="O65" s="102"/>
      <c r="AI65" s="1">
        <f t="shared" si="7"/>
        <v>19</v>
      </c>
    </row>
    <row r="66" spans="1:35" ht="24">
      <c r="A66" s="12"/>
      <c r="B66" s="11">
        <v>4</v>
      </c>
      <c r="C66" s="69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56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100" t="s">
        <v>82</v>
      </c>
      <c r="N66" s="101"/>
      <c r="O66" s="102"/>
      <c r="AI66" s="1">
        <f t="shared" si="7"/>
        <v>20</v>
      </c>
    </row>
    <row r="67" spans="1:35" ht="24">
      <c r="A67" s="12"/>
      <c r="B67" s="11">
        <v>5</v>
      </c>
      <c r="C67" s="69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57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9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58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9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59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9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60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9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61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9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62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9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63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9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64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9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65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9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66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9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67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9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68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9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69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9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70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9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71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9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72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9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73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9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74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9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75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9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107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9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108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9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109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9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110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48" customFormat="1" ht="24">
      <c r="B90" s="149">
        <v>1</v>
      </c>
      <c r="C90" s="150">
        <v>21312</v>
      </c>
      <c r="D90" s="151">
        <v>352.56</v>
      </c>
      <c r="E90" s="151">
        <v>6.605</v>
      </c>
      <c r="F90" s="152">
        <f t="shared" si="11"/>
        <v>0.5706720000000001</v>
      </c>
      <c r="G90" s="152">
        <f t="shared" si="12"/>
        <v>98.19596333333334</v>
      </c>
      <c r="H90" s="152">
        <f t="shared" si="13"/>
        <v>56.03768678736001</v>
      </c>
      <c r="I90" s="156" t="s">
        <v>111</v>
      </c>
      <c r="J90" s="151">
        <v>86.05795</v>
      </c>
      <c r="K90" s="151">
        <v>83.46919</v>
      </c>
      <c r="L90" s="151">
        <v>125.06075</v>
      </c>
      <c r="M90" s="153"/>
      <c r="N90" s="153"/>
      <c r="P90" s="151"/>
      <c r="V90" s="151"/>
    </row>
    <row r="91" spans="1:22" ht="24">
      <c r="A91" s="12"/>
      <c r="B91" s="11">
        <v>2</v>
      </c>
      <c r="C91" s="69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57" t="s">
        <v>112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9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57" t="s">
        <v>113</v>
      </c>
      <c r="J92" s="56">
        <v>95.38788</v>
      </c>
      <c r="K92" s="56">
        <v>99.77791</v>
      </c>
      <c r="L92" s="56">
        <v>101.51094</v>
      </c>
      <c r="M92" s="15" t="s">
        <v>82</v>
      </c>
      <c r="N92" s="15"/>
      <c r="P92" s="9"/>
    </row>
    <row r="93" spans="1:16" ht="24">
      <c r="A93" s="12"/>
      <c r="B93" s="11">
        <v>4</v>
      </c>
      <c r="C93" s="69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57" t="s">
        <v>114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69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57" t="s">
        <v>57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69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57" t="s">
        <v>58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69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57" t="s">
        <v>59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69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57" t="s">
        <v>60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69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57" t="s">
        <v>61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69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57" t="s">
        <v>62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69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57" t="s">
        <v>63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69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57" t="s">
        <v>64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69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57" t="s">
        <v>65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69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57" t="s">
        <v>66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69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57" t="s">
        <v>67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69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57" t="s">
        <v>68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69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57" t="s">
        <v>69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69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57" t="s">
        <v>70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69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57" t="s">
        <v>71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69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57" t="s">
        <v>72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69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57" t="s">
        <v>73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69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57" t="s">
        <v>74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69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57" t="s">
        <v>75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69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57" t="s">
        <v>76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58" customFormat="1" ht="24.75" thickBot="1">
      <c r="B114" s="159">
        <v>25</v>
      </c>
      <c r="C114" s="160">
        <v>21590</v>
      </c>
      <c r="D114" s="161">
        <v>352.38</v>
      </c>
      <c r="E114" s="161">
        <v>0.545</v>
      </c>
      <c r="F114" s="162">
        <f t="shared" si="11"/>
        <v>0.047088000000000005</v>
      </c>
      <c r="G114" s="162">
        <f>+AVERAGE(J114:L114)</f>
        <v>15.664346666666667</v>
      </c>
      <c r="H114" s="162">
        <f>G114*F114</f>
        <v>0.7376027558400001</v>
      </c>
      <c r="I114" s="163" t="s">
        <v>47</v>
      </c>
      <c r="J114" s="161">
        <v>16.17811</v>
      </c>
      <c r="K114" s="161">
        <v>7.50418</v>
      </c>
      <c r="L114" s="161">
        <v>23.31075</v>
      </c>
      <c r="M114" s="164"/>
      <c r="N114" s="164"/>
      <c r="P114" s="161"/>
    </row>
    <row r="115" spans="1:16" ht="30.75">
      <c r="A115" s="12"/>
      <c r="B115" s="11">
        <v>1</v>
      </c>
      <c r="C115" s="69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215">+AVERAGE(J115:L115)</f>
        <v>83.46266666666666</v>
      </c>
      <c r="H115" s="55">
        <f aca="true" t="shared" si="15" ref="H115:H207">G115*F115</f>
        <v>50.1392956032</v>
      </c>
      <c r="I115" s="157" t="s">
        <v>111</v>
      </c>
      <c r="J115" s="56">
        <v>72.1519</v>
      </c>
      <c r="K115" s="56">
        <v>86.63176</v>
      </c>
      <c r="L115" s="56">
        <v>91.60434</v>
      </c>
      <c r="M115" s="165" t="s">
        <v>115</v>
      </c>
      <c r="N115" s="165"/>
      <c r="P115" s="9"/>
    </row>
    <row r="116" spans="1:16" ht="24">
      <c r="A116" s="12"/>
      <c r="B116" s="11">
        <v>2</v>
      </c>
      <c r="C116" s="69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57" t="s">
        <v>112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69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57" t="s">
        <v>113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69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57" t="s">
        <v>114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69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57" t="s">
        <v>57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69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57" t="s">
        <v>58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69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57" t="s">
        <v>59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69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57" t="s">
        <v>60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69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57" t="s">
        <v>61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69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57" t="s">
        <v>62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69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57" t="s">
        <v>63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69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57" t="s">
        <v>64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69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57" t="s">
        <v>65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69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57" t="s">
        <v>66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69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57" t="s">
        <v>67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69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57" t="s">
        <v>68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69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57" t="s">
        <v>69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69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57" t="s">
        <v>70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69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57" t="s">
        <v>71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69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57" t="s">
        <v>72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69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57" t="s">
        <v>73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69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57" t="s">
        <v>74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58" customFormat="1" ht="24.75" thickBot="1">
      <c r="B137" s="159">
        <v>23</v>
      </c>
      <c r="C137" s="160">
        <v>21945</v>
      </c>
      <c r="D137" s="161">
        <v>352.17</v>
      </c>
      <c r="E137" s="161">
        <v>3.927</v>
      </c>
      <c r="F137" s="162">
        <f t="shared" si="11"/>
        <v>0.3392928</v>
      </c>
      <c r="G137" s="162">
        <f t="shared" si="14"/>
        <v>18.73973666666667</v>
      </c>
      <c r="H137" s="162">
        <f t="shared" si="15"/>
        <v>6.358257724896001</v>
      </c>
      <c r="I137" s="163" t="s">
        <v>75</v>
      </c>
      <c r="J137" s="161">
        <v>20.04354</v>
      </c>
      <c r="K137" s="161">
        <v>16.01589</v>
      </c>
      <c r="L137" s="161">
        <v>20.15978</v>
      </c>
      <c r="M137" s="164"/>
      <c r="N137" s="15" t="s">
        <v>121</v>
      </c>
      <c r="O137" s="1"/>
    </row>
    <row r="138" spans="1:13" ht="24">
      <c r="A138" s="12"/>
      <c r="B138" s="11">
        <v>1</v>
      </c>
      <c r="C138" s="69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57" t="s">
        <v>111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69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57" t="s">
        <v>112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69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57" t="s">
        <v>113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69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57" t="s">
        <v>114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69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57" t="s">
        <v>57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69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57" t="s">
        <v>58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122</v>
      </c>
    </row>
    <row r="144" spans="1:14" ht="24">
      <c r="A144" s="12"/>
      <c r="B144" s="11">
        <v>7</v>
      </c>
      <c r="C144" s="69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57" t="s">
        <v>59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69">
        <v>22109</v>
      </c>
      <c r="D145" s="195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57" t="s">
        <v>60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69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57" t="s">
        <v>61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69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57" t="s">
        <v>62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69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57" t="s">
        <v>63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69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57" t="s">
        <v>64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69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57" t="s">
        <v>65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69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57" t="s">
        <v>66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69">
        <v>22179</v>
      </c>
      <c r="D152" s="195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57" t="s">
        <v>67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69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68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69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69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69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70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69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71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69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72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69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73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69">
        <v>22247</v>
      </c>
      <c r="D159" s="195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74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69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75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69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76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69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47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2">
        <v>22291</v>
      </c>
      <c r="D163" s="9">
        <v>352.43</v>
      </c>
      <c r="E163" s="1">
        <v>10.911</v>
      </c>
      <c r="F163" s="79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48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69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49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69">
        <v>22312</v>
      </c>
      <c r="D165" s="56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50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69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52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69">
        <v>22326</v>
      </c>
      <c r="D167" s="56">
        <v>351.91</v>
      </c>
      <c r="E167" s="56">
        <v>2.363</v>
      </c>
      <c r="F167" s="55">
        <f aca="true" t="shared" si="16" ref="F167:F215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51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69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125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69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128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69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129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58" customFormat="1" ht="24.75" thickBot="1">
      <c r="B171" s="159">
        <v>34</v>
      </c>
      <c r="C171" s="160">
        <v>22368</v>
      </c>
      <c r="D171" s="161">
        <v>352.13</v>
      </c>
      <c r="E171" s="161">
        <v>1.813</v>
      </c>
      <c r="F171" s="162">
        <f t="shared" si="16"/>
        <v>0.1566432</v>
      </c>
      <c r="G171" s="162">
        <f t="shared" si="14"/>
        <v>17.50617</v>
      </c>
      <c r="H171" s="162">
        <f t="shared" si="15"/>
        <v>2.7422224885440003</v>
      </c>
      <c r="I171" s="159" t="s">
        <v>130</v>
      </c>
      <c r="J171" s="161">
        <v>19.51097</v>
      </c>
      <c r="K171" s="161">
        <v>16.38046</v>
      </c>
      <c r="L171" s="161">
        <v>16.62708</v>
      </c>
      <c r="M171" s="164"/>
      <c r="N171" s="164"/>
    </row>
    <row r="172" spans="1:14" ht="24">
      <c r="A172" s="12"/>
      <c r="B172" s="11">
        <v>1</v>
      </c>
      <c r="C172" s="69">
        <v>22374</v>
      </c>
      <c r="D172" s="56">
        <v>352.1</v>
      </c>
      <c r="E172" s="56">
        <v>0.79</v>
      </c>
      <c r="F172" s="55">
        <f t="shared" si="16"/>
        <v>0.06825600000000001</v>
      </c>
      <c r="G172" s="55">
        <f t="shared" si="14"/>
        <v>8.770909999999999</v>
      </c>
      <c r="H172" s="55">
        <f t="shared" si="15"/>
        <v>0.59866723296</v>
      </c>
      <c r="I172" s="157" t="s">
        <v>111</v>
      </c>
      <c r="J172" s="56">
        <v>10.7884</v>
      </c>
      <c r="K172" s="56">
        <v>5.59152</v>
      </c>
      <c r="L172" s="56">
        <v>9.93281</v>
      </c>
      <c r="M172" s="15"/>
      <c r="N172" s="15"/>
    </row>
    <row r="173" spans="1:14" ht="24">
      <c r="A173" s="12"/>
      <c r="B173" s="11">
        <v>2</v>
      </c>
      <c r="C173" s="69">
        <v>22395</v>
      </c>
      <c r="D173" s="56">
        <v>352.17</v>
      </c>
      <c r="E173" s="56">
        <v>7.126</v>
      </c>
      <c r="F173" s="55">
        <f t="shared" si="16"/>
        <v>0.6156864000000001</v>
      </c>
      <c r="G173" s="55">
        <f t="shared" si="14"/>
        <v>52.879889999999996</v>
      </c>
      <c r="H173" s="55">
        <f t="shared" si="15"/>
        <v>32.557429106496</v>
      </c>
      <c r="I173" s="157" t="s">
        <v>112</v>
      </c>
      <c r="J173" s="56">
        <v>52.18504</v>
      </c>
      <c r="K173" s="56">
        <v>54.61533</v>
      </c>
      <c r="L173" s="56">
        <v>51.8393</v>
      </c>
      <c r="M173" s="15"/>
      <c r="N173" s="15"/>
    </row>
    <row r="174" spans="1:14" ht="24">
      <c r="A174" s="12"/>
      <c r="B174" s="11">
        <v>3</v>
      </c>
      <c r="C174" s="69">
        <v>22405</v>
      </c>
      <c r="D174" s="56">
        <v>354.53</v>
      </c>
      <c r="E174" s="56">
        <v>118.411</v>
      </c>
      <c r="F174" s="55">
        <f t="shared" si="16"/>
        <v>10.230710400000001</v>
      </c>
      <c r="G174" s="55">
        <f t="shared" si="14"/>
        <v>413.5499933333333</v>
      </c>
      <c r="H174" s="55">
        <f t="shared" si="15"/>
        <v>4230.9102177152645</v>
      </c>
      <c r="I174" s="157" t="s">
        <v>113</v>
      </c>
      <c r="J174" s="56">
        <v>420.51249</v>
      </c>
      <c r="K174" s="56">
        <v>389.11828</v>
      </c>
      <c r="L174" s="56">
        <v>431.01921</v>
      </c>
      <c r="M174" s="15"/>
      <c r="N174" s="15"/>
    </row>
    <row r="175" spans="1:14" ht="24">
      <c r="A175" s="12"/>
      <c r="B175" s="11">
        <v>4</v>
      </c>
      <c r="C175" s="69">
        <v>22423</v>
      </c>
      <c r="D175" s="56">
        <v>354.98</v>
      </c>
      <c r="E175" s="56">
        <v>131.022</v>
      </c>
      <c r="F175" s="55">
        <f t="shared" si="16"/>
        <v>11.3203008</v>
      </c>
      <c r="G175" s="55">
        <f t="shared" si="14"/>
        <v>111.27134333333333</v>
      </c>
      <c r="H175" s="55">
        <f t="shared" si="15"/>
        <v>1259.625076953408</v>
      </c>
      <c r="I175" s="157" t="s">
        <v>114</v>
      </c>
      <c r="J175" s="56">
        <v>90.37202</v>
      </c>
      <c r="K175" s="56">
        <v>137.44103</v>
      </c>
      <c r="L175" s="56">
        <v>106.00098</v>
      </c>
      <c r="M175" s="15"/>
      <c r="N175" s="15"/>
    </row>
    <row r="176" spans="1:14" ht="24">
      <c r="A176" s="12"/>
      <c r="B176" s="11">
        <v>5</v>
      </c>
      <c r="C176" s="69">
        <v>22432</v>
      </c>
      <c r="D176" s="56">
        <v>356</v>
      </c>
      <c r="E176" s="56">
        <v>191.836</v>
      </c>
      <c r="F176" s="55">
        <f t="shared" si="16"/>
        <v>16.5746304</v>
      </c>
      <c r="G176" s="55">
        <f t="shared" si="14"/>
        <v>110.96837333333333</v>
      </c>
      <c r="H176" s="55">
        <f t="shared" si="15"/>
        <v>1839.259774089216</v>
      </c>
      <c r="I176" s="157" t="s">
        <v>57</v>
      </c>
      <c r="J176" s="56">
        <v>93.6064</v>
      </c>
      <c r="K176" s="56">
        <v>130.23526</v>
      </c>
      <c r="L176" s="56">
        <v>109.06346</v>
      </c>
      <c r="M176" s="15"/>
      <c r="N176" s="15"/>
    </row>
    <row r="177" spans="1:14" ht="24">
      <c r="A177" s="12"/>
      <c r="B177" s="11">
        <v>6</v>
      </c>
      <c r="C177" s="69">
        <v>22440</v>
      </c>
      <c r="D177" s="56">
        <v>354.85</v>
      </c>
      <c r="E177" s="56">
        <v>120.22</v>
      </c>
      <c r="F177" s="55">
        <f t="shared" si="16"/>
        <v>10.387008</v>
      </c>
      <c r="G177" s="55">
        <f t="shared" si="14"/>
        <v>146.60602333333335</v>
      </c>
      <c r="H177" s="55">
        <f t="shared" si="15"/>
        <v>1522.79793721152</v>
      </c>
      <c r="I177" s="157" t="s">
        <v>58</v>
      </c>
      <c r="J177" s="56">
        <v>149.08977</v>
      </c>
      <c r="K177" s="56">
        <v>132.41149</v>
      </c>
      <c r="L177" s="56">
        <v>158.31681</v>
      </c>
      <c r="M177" s="15"/>
      <c r="N177" s="15"/>
    </row>
    <row r="178" spans="1:14" ht="24">
      <c r="A178" s="12"/>
      <c r="B178" s="11">
        <v>7</v>
      </c>
      <c r="C178" s="69">
        <v>22446</v>
      </c>
      <c r="D178" s="56">
        <v>353.48</v>
      </c>
      <c r="E178" s="56">
        <v>55.58</v>
      </c>
      <c r="F178" s="55">
        <f t="shared" si="16"/>
        <v>4.802112</v>
      </c>
      <c r="G178" s="55">
        <f t="shared" si="14"/>
        <v>139.29309999999998</v>
      </c>
      <c r="H178" s="55">
        <f t="shared" si="15"/>
        <v>668.9010670271999</v>
      </c>
      <c r="I178" s="157" t="s">
        <v>59</v>
      </c>
      <c r="J178" s="56">
        <v>144.05492</v>
      </c>
      <c r="K178" s="56">
        <v>143.51628</v>
      </c>
      <c r="L178" s="56">
        <v>130.3081</v>
      </c>
      <c r="M178" s="15"/>
      <c r="N178" s="15"/>
    </row>
    <row r="179" spans="1:14" ht="24">
      <c r="A179" s="12"/>
      <c r="B179" s="11">
        <v>8</v>
      </c>
      <c r="C179" s="69">
        <v>22460</v>
      </c>
      <c r="D179" s="56">
        <v>354.17</v>
      </c>
      <c r="E179" s="56">
        <v>91.524</v>
      </c>
      <c r="F179" s="55">
        <f t="shared" si="16"/>
        <v>7.907673600000001</v>
      </c>
      <c r="G179" s="55">
        <f t="shared" si="14"/>
        <v>121.68032000000001</v>
      </c>
      <c r="H179" s="55">
        <f t="shared" si="15"/>
        <v>962.2082541035521</v>
      </c>
      <c r="I179" s="157" t="s">
        <v>60</v>
      </c>
      <c r="J179" s="56">
        <v>118.16312</v>
      </c>
      <c r="K179" s="56">
        <v>116.8722</v>
      </c>
      <c r="L179" s="56">
        <v>130.00564</v>
      </c>
      <c r="M179" s="15"/>
      <c r="N179" s="15"/>
    </row>
    <row r="180" spans="1:14" ht="24">
      <c r="A180" s="12"/>
      <c r="B180" s="11">
        <v>9</v>
      </c>
      <c r="C180" s="69">
        <v>22474</v>
      </c>
      <c r="D180" s="56">
        <v>352.28</v>
      </c>
      <c r="E180" s="56">
        <v>11.854</v>
      </c>
      <c r="F180" s="55">
        <f t="shared" si="16"/>
        <v>1.0241856</v>
      </c>
      <c r="G180" s="55">
        <f t="shared" si="14"/>
        <v>43.55493666666666</v>
      </c>
      <c r="H180" s="55">
        <f t="shared" si="15"/>
        <v>44.608338942912</v>
      </c>
      <c r="I180" s="157" t="s">
        <v>61</v>
      </c>
      <c r="J180" s="56">
        <v>34.0839</v>
      </c>
      <c r="K180" s="56">
        <v>47.55954</v>
      </c>
      <c r="L180" s="56">
        <v>49.02137</v>
      </c>
      <c r="M180" s="15"/>
      <c r="N180" s="15"/>
    </row>
    <row r="181" spans="1:14" ht="24">
      <c r="A181" s="12"/>
      <c r="B181" s="11">
        <v>10</v>
      </c>
      <c r="C181" s="69">
        <v>22482</v>
      </c>
      <c r="D181" s="56">
        <v>352.83</v>
      </c>
      <c r="E181" s="56">
        <v>33.517</v>
      </c>
      <c r="F181" s="55">
        <f t="shared" si="16"/>
        <v>2.8958688000000006</v>
      </c>
      <c r="G181" s="55">
        <f t="shared" si="14"/>
        <v>79.09940666666667</v>
      </c>
      <c r="H181" s="55">
        <f t="shared" si="15"/>
        <v>229.06150386451205</v>
      </c>
      <c r="I181" s="157" t="s">
        <v>62</v>
      </c>
      <c r="J181" s="56">
        <v>65.86646</v>
      </c>
      <c r="K181" s="56">
        <v>82.16585</v>
      </c>
      <c r="L181" s="56">
        <v>89.26591</v>
      </c>
      <c r="M181" s="15"/>
      <c r="N181" s="15"/>
    </row>
    <row r="182" spans="1:14" ht="24">
      <c r="A182" s="12"/>
      <c r="B182" s="11">
        <v>11</v>
      </c>
      <c r="C182" s="69">
        <v>22486</v>
      </c>
      <c r="D182" s="56">
        <v>356.09</v>
      </c>
      <c r="E182" s="56">
        <v>239.667</v>
      </c>
      <c r="F182" s="55">
        <f t="shared" si="16"/>
        <v>20.707228800000003</v>
      </c>
      <c r="G182" s="55">
        <f t="shared" si="14"/>
        <v>159.86324000000002</v>
      </c>
      <c r="H182" s="55">
        <f t="shared" si="15"/>
        <v>3310.3246873893127</v>
      </c>
      <c r="I182" s="157" t="s">
        <v>63</v>
      </c>
      <c r="J182" s="56">
        <v>162.47222</v>
      </c>
      <c r="K182" s="56">
        <v>165.32618</v>
      </c>
      <c r="L182" s="56">
        <v>151.79132</v>
      </c>
      <c r="M182" s="15"/>
      <c r="N182" s="15"/>
    </row>
    <row r="183" spans="1:14" ht="24">
      <c r="A183" s="12"/>
      <c r="B183" s="11">
        <v>12</v>
      </c>
      <c r="C183" s="69">
        <v>22508</v>
      </c>
      <c r="D183" s="56">
        <v>354.93</v>
      </c>
      <c r="E183" s="56">
        <v>127.164</v>
      </c>
      <c r="F183" s="55">
        <f t="shared" si="16"/>
        <v>10.9869696</v>
      </c>
      <c r="G183" s="55">
        <f t="shared" si="14"/>
        <v>193.32855333333336</v>
      </c>
      <c r="H183" s="55">
        <f t="shared" si="15"/>
        <v>2124.0949382853123</v>
      </c>
      <c r="I183" s="157" t="s">
        <v>64</v>
      </c>
      <c r="J183" s="56">
        <v>194.39543</v>
      </c>
      <c r="K183" s="56">
        <v>203.78457</v>
      </c>
      <c r="L183" s="56">
        <v>181.80566</v>
      </c>
      <c r="M183" s="15"/>
      <c r="N183" s="15"/>
    </row>
    <row r="184" spans="1:14" ht="24">
      <c r="A184" s="12"/>
      <c r="B184" s="11">
        <v>13</v>
      </c>
      <c r="C184" s="69">
        <v>22516</v>
      </c>
      <c r="D184" s="56">
        <v>358.58</v>
      </c>
      <c r="E184" s="56">
        <v>380.457</v>
      </c>
      <c r="F184" s="55">
        <f t="shared" si="16"/>
        <v>32.871484800000005</v>
      </c>
      <c r="G184" s="55">
        <f t="shared" si="14"/>
        <v>90.46473333333331</v>
      </c>
      <c r="H184" s="55">
        <f t="shared" si="15"/>
        <v>2973.7101067027197</v>
      </c>
      <c r="I184" s="157" t="s">
        <v>65</v>
      </c>
      <c r="J184" s="56">
        <v>96.38277</v>
      </c>
      <c r="K184" s="56">
        <v>85.48002</v>
      </c>
      <c r="L184" s="56">
        <v>89.53141</v>
      </c>
      <c r="M184" s="15"/>
      <c r="N184" s="15"/>
    </row>
    <row r="185" spans="1:14" ht="24">
      <c r="A185" s="12"/>
      <c r="B185" s="11">
        <v>14</v>
      </c>
      <c r="C185" s="69">
        <v>22522</v>
      </c>
      <c r="D185" s="56">
        <v>358.98</v>
      </c>
      <c r="E185" s="56">
        <v>405.261</v>
      </c>
      <c r="F185" s="55">
        <f t="shared" si="16"/>
        <v>35.014550400000005</v>
      </c>
      <c r="G185" s="55">
        <f t="shared" si="14"/>
        <v>63.77991333333333</v>
      </c>
      <c r="H185" s="55">
        <f t="shared" si="15"/>
        <v>2233.2249899176322</v>
      </c>
      <c r="I185" s="157" t="s">
        <v>66</v>
      </c>
      <c r="J185" s="56">
        <v>63.20465</v>
      </c>
      <c r="K185" s="56">
        <v>55.78609</v>
      </c>
      <c r="L185" s="56">
        <v>72.349</v>
      </c>
      <c r="M185" s="15"/>
      <c r="N185" s="15"/>
    </row>
    <row r="186" spans="1:14" ht="24">
      <c r="A186" s="12"/>
      <c r="B186" s="11">
        <v>15</v>
      </c>
      <c r="C186" s="69">
        <v>22530</v>
      </c>
      <c r="D186" s="56">
        <v>358.75</v>
      </c>
      <c r="E186" s="56">
        <v>388.44</v>
      </c>
      <c r="F186" s="55">
        <f t="shared" si="16"/>
        <v>33.561216</v>
      </c>
      <c r="G186" s="55">
        <f t="shared" si="14"/>
        <v>75.52825</v>
      </c>
      <c r="H186" s="55">
        <f t="shared" si="15"/>
        <v>2534.8199123520003</v>
      </c>
      <c r="I186" s="157" t="s">
        <v>67</v>
      </c>
      <c r="J186" s="56">
        <v>81.12991</v>
      </c>
      <c r="K186" s="56">
        <v>70.80254</v>
      </c>
      <c r="L186" s="56">
        <v>74.6523</v>
      </c>
      <c r="M186" s="15"/>
      <c r="N186" s="15"/>
    </row>
    <row r="187" spans="1:14" ht="24">
      <c r="A187" s="12"/>
      <c r="B187" s="11">
        <v>16</v>
      </c>
      <c r="C187" s="69">
        <v>22535</v>
      </c>
      <c r="D187" s="56">
        <v>358.43</v>
      </c>
      <c r="E187" s="56">
        <v>349.369</v>
      </c>
      <c r="F187" s="55">
        <f t="shared" si="16"/>
        <v>30.185481600000003</v>
      </c>
      <c r="G187" s="55">
        <f t="shared" si="14"/>
        <v>81.72570333333333</v>
      </c>
      <c r="H187" s="55">
        <f t="shared" si="15"/>
        <v>2466.929714215392</v>
      </c>
      <c r="I187" s="11" t="s">
        <v>68</v>
      </c>
      <c r="J187" s="56">
        <v>82.6656</v>
      </c>
      <c r="K187" s="56">
        <v>84.94372</v>
      </c>
      <c r="L187" s="56">
        <v>77.56779</v>
      </c>
      <c r="M187" s="15"/>
      <c r="N187" s="15"/>
    </row>
    <row r="188" spans="1:14" ht="24">
      <c r="A188" s="12"/>
      <c r="B188" s="11">
        <v>17</v>
      </c>
      <c r="C188" s="69">
        <v>22543</v>
      </c>
      <c r="D188" s="56">
        <v>357.78</v>
      </c>
      <c r="E188" s="56">
        <v>303.269</v>
      </c>
      <c r="F188" s="55">
        <f t="shared" si="16"/>
        <v>26.2024416</v>
      </c>
      <c r="G188" s="55">
        <f t="shared" si="14"/>
        <v>176.20359333333332</v>
      </c>
      <c r="H188" s="55">
        <f t="shared" si="15"/>
        <v>4616.964364026816</v>
      </c>
      <c r="I188" s="11" t="s">
        <v>69</v>
      </c>
      <c r="J188" s="56">
        <v>174.29194</v>
      </c>
      <c r="K188" s="56">
        <v>172.71102</v>
      </c>
      <c r="L188" s="56">
        <v>181.60782</v>
      </c>
      <c r="M188" s="15"/>
      <c r="N188" s="15"/>
    </row>
    <row r="189" spans="1:14" ht="24">
      <c r="A189" s="12"/>
      <c r="B189" s="11">
        <v>18</v>
      </c>
      <c r="C189" s="69">
        <v>22566</v>
      </c>
      <c r="D189" s="56">
        <v>357.33</v>
      </c>
      <c r="E189" s="56">
        <v>218.105</v>
      </c>
      <c r="F189" s="55">
        <f t="shared" si="16"/>
        <v>18.844272</v>
      </c>
      <c r="G189" s="55">
        <f t="shared" si="14"/>
        <v>98.06500666666666</v>
      </c>
      <c r="H189" s="55">
        <f t="shared" si="15"/>
        <v>1847.96365930848</v>
      </c>
      <c r="I189" s="11" t="s">
        <v>70</v>
      </c>
      <c r="J189" s="56">
        <v>81.03347</v>
      </c>
      <c r="K189" s="56">
        <v>101.73492</v>
      </c>
      <c r="L189" s="56">
        <v>111.42663</v>
      </c>
      <c r="M189" s="15"/>
      <c r="N189" s="15"/>
    </row>
    <row r="190" spans="1:14" ht="24">
      <c r="A190" s="12"/>
      <c r="B190" s="11">
        <v>19</v>
      </c>
      <c r="C190" s="69">
        <v>22580</v>
      </c>
      <c r="D190" s="56">
        <v>355.58</v>
      </c>
      <c r="E190" s="56">
        <v>171.279</v>
      </c>
      <c r="F190" s="55">
        <f t="shared" si="16"/>
        <v>14.7985056</v>
      </c>
      <c r="G190" s="55">
        <f t="shared" si="14"/>
        <v>154.11863000000002</v>
      </c>
      <c r="H190" s="55">
        <f t="shared" si="15"/>
        <v>2280.7254091193286</v>
      </c>
      <c r="I190" s="11" t="s">
        <v>71</v>
      </c>
      <c r="J190" s="56">
        <v>139.28352</v>
      </c>
      <c r="K190" s="56">
        <v>135.37326</v>
      </c>
      <c r="L190" s="56">
        <v>187.69911</v>
      </c>
      <c r="M190" s="15"/>
      <c r="N190" s="15"/>
    </row>
    <row r="191" spans="1:14" ht="24">
      <c r="A191" s="12"/>
      <c r="B191" s="11">
        <v>20</v>
      </c>
      <c r="C191" s="69">
        <v>22584</v>
      </c>
      <c r="D191" s="56">
        <v>355.71</v>
      </c>
      <c r="E191" s="56">
        <v>182.04</v>
      </c>
      <c r="F191" s="55">
        <f t="shared" si="16"/>
        <v>15.728256</v>
      </c>
      <c r="G191" s="55">
        <f t="shared" si="14"/>
        <v>84.7615</v>
      </c>
      <c r="H191" s="55">
        <f t="shared" si="15"/>
        <v>1333.150570944</v>
      </c>
      <c r="I191" s="11" t="s">
        <v>72</v>
      </c>
      <c r="J191" s="56">
        <v>108.97899</v>
      </c>
      <c r="K191" s="56">
        <v>66.77895</v>
      </c>
      <c r="L191" s="56">
        <v>78.52656</v>
      </c>
      <c r="M191" s="15"/>
      <c r="N191" s="15"/>
    </row>
    <row r="192" spans="1:14" ht="24">
      <c r="A192" s="12"/>
      <c r="B192" s="11">
        <v>21</v>
      </c>
      <c r="C192" s="69">
        <v>22593</v>
      </c>
      <c r="D192" s="56">
        <v>353.23</v>
      </c>
      <c r="E192" s="56">
        <v>46.604</v>
      </c>
      <c r="F192" s="55">
        <f t="shared" si="16"/>
        <v>4.0265856</v>
      </c>
      <c r="G192" s="55">
        <f t="shared" si="14"/>
        <v>113.03459333333335</v>
      </c>
      <c r="H192" s="55">
        <f t="shared" si="15"/>
        <v>455.14346581785605</v>
      </c>
      <c r="I192" s="11" t="s">
        <v>73</v>
      </c>
      <c r="J192" s="56">
        <v>120.88502</v>
      </c>
      <c r="K192" s="56">
        <v>86.23699</v>
      </c>
      <c r="L192" s="56">
        <v>131.98177</v>
      </c>
      <c r="M192" s="15"/>
      <c r="N192" s="15"/>
    </row>
    <row r="193" spans="1:14" ht="24">
      <c r="A193" s="12"/>
      <c r="B193" s="11">
        <v>22</v>
      </c>
      <c r="C193" s="69">
        <v>22600</v>
      </c>
      <c r="D193" s="56">
        <v>352.86</v>
      </c>
      <c r="E193" s="56">
        <v>34.289</v>
      </c>
      <c r="F193" s="55">
        <f t="shared" si="16"/>
        <v>2.9625696</v>
      </c>
      <c r="G193" s="55">
        <f t="shared" si="14"/>
        <v>62.46841333333333</v>
      </c>
      <c r="H193" s="55">
        <f t="shared" si="15"/>
        <v>185.067022301568</v>
      </c>
      <c r="I193" s="11" t="s">
        <v>74</v>
      </c>
      <c r="J193" s="56">
        <v>66.07061</v>
      </c>
      <c r="K193" s="56">
        <v>63.88429</v>
      </c>
      <c r="L193" s="56">
        <v>57.45034</v>
      </c>
      <c r="M193" s="15"/>
      <c r="N193" s="15"/>
    </row>
    <row r="194" spans="1:14" ht="24">
      <c r="A194" s="12"/>
      <c r="B194" s="11">
        <v>23</v>
      </c>
      <c r="C194" s="69">
        <v>22611</v>
      </c>
      <c r="D194" s="56">
        <v>352.91</v>
      </c>
      <c r="E194" s="56">
        <v>33.43</v>
      </c>
      <c r="F194" s="55">
        <f t="shared" si="16"/>
        <v>2.8883520000000003</v>
      </c>
      <c r="G194" s="55">
        <f t="shared" si="14"/>
        <v>59.90106666666667</v>
      </c>
      <c r="H194" s="55">
        <f t="shared" si="15"/>
        <v>173.01536570880003</v>
      </c>
      <c r="I194" s="11" t="s">
        <v>75</v>
      </c>
      <c r="J194" s="56">
        <v>59.34255</v>
      </c>
      <c r="K194" s="56">
        <v>65.98343</v>
      </c>
      <c r="L194" s="56">
        <v>54.37722</v>
      </c>
      <c r="M194" s="15"/>
      <c r="N194" s="15"/>
    </row>
    <row r="195" spans="1:14" ht="24">
      <c r="A195" s="12"/>
      <c r="B195" s="11">
        <v>24</v>
      </c>
      <c r="C195" s="69">
        <v>22622</v>
      </c>
      <c r="D195" s="56">
        <v>352.41</v>
      </c>
      <c r="E195" s="56">
        <v>8.606</v>
      </c>
      <c r="F195" s="55">
        <f t="shared" si="16"/>
        <v>0.7435584000000001</v>
      </c>
      <c r="G195" s="55">
        <f t="shared" si="14"/>
        <v>4.48742</v>
      </c>
      <c r="H195" s="55">
        <f t="shared" si="15"/>
        <v>3.3366588353280004</v>
      </c>
      <c r="I195" s="11" t="s">
        <v>76</v>
      </c>
      <c r="J195" s="56">
        <v>0.64518</v>
      </c>
      <c r="K195" s="56">
        <v>0.92126</v>
      </c>
      <c r="L195" s="56">
        <v>11.89582</v>
      </c>
      <c r="M195" s="15"/>
      <c r="N195" s="15"/>
    </row>
    <row r="196" spans="1:14" ht="24">
      <c r="A196" s="12"/>
      <c r="B196" s="11">
        <v>25</v>
      </c>
      <c r="C196" s="69">
        <v>22628</v>
      </c>
      <c r="D196" s="56">
        <v>352.35</v>
      </c>
      <c r="E196" s="56">
        <v>3.916</v>
      </c>
      <c r="F196" s="55">
        <f t="shared" si="16"/>
        <v>0.3383424</v>
      </c>
      <c r="G196" s="55">
        <f t="shared" si="14"/>
        <v>13.436576666666666</v>
      </c>
      <c r="H196" s="55">
        <f t="shared" si="15"/>
        <v>4.546163597183999</v>
      </c>
      <c r="I196" s="11" t="s">
        <v>47</v>
      </c>
      <c r="J196" s="56">
        <v>1.08421</v>
      </c>
      <c r="K196" s="56">
        <v>5.94052</v>
      </c>
      <c r="L196" s="56">
        <v>33.285</v>
      </c>
      <c r="M196" s="15"/>
      <c r="N196" s="15"/>
    </row>
    <row r="197" spans="1:14" ht="24">
      <c r="A197" s="12"/>
      <c r="B197" s="11">
        <v>26</v>
      </c>
      <c r="C197" s="69">
        <v>22641</v>
      </c>
      <c r="D197" s="56">
        <v>352.11</v>
      </c>
      <c r="E197" s="56">
        <v>4.616</v>
      </c>
      <c r="F197" s="55">
        <f t="shared" si="16"/>
        <v>0.39882239999999997</v>
      </c>
      <c r="G197" s="55">
        <f t="shared" si="14"/>
        <v>44.427813333333326</v>
      </c>
      <c r="H197" s="55">
        <f t="shared" si="15"/>
        <v>17.718807140351995</v>
      </c>
      <c r="I197" s="11" t="s">
        <v>48</v>
      </c>
      <c r="J197" s="56">
        <v>47.12895</v>
      </c>
      <c r="K197" s="56">
        <v>43.95753</v>
      </c>
      <c r="L197" s="56">
        <v>42.19696</v>
      </c>
      <c r="M197" s="15"/>
      <c r="N197" s="15"/>
    </row>
    <row r="198" spans="1:14" ht="24">
      <c r="A198" s="12"/>
      <c r="B198" s="11">
        <v>27</v>
      </c>
      <c r="C198" s="69">
        <v>22656</v>
      </c>
      <c r="D198" s="56">
        <v>353.81</v>
      </c>
      <c r="E198" s="56">
        <v>67.844</v>
      </c>
      <c r="F198" s="55">
        <f t="shared" si="16"/>
        <v>5.8617216</v>
      </c>
      <c r="G198" s="55">
        <f t="shared" si="14"/>
        <v>130.02748333333332</v>
      </c>
      <c r="H198" s="55">
        <f t="shared" si="15"/>
        <v>762.18490764864</v>
      </c>
      <c r="I198" s="11" t="s">
        <v>49</v>
      </c>
      <c r="J198" s="56">
        <v>115.28789</v>
      </c>
      <c r="K198" s="56">
        <v>128.58525</v>
      </c>
      <c r="L198" s="56">
        <v>146.20931</v>
      </c>
      <c r="M198" s="15"/>
      <c r="N198" s="15"/>
    </row>
    <row r="199" spans="1:14" ht="24">
      <c r="A199" s="12"/>
      <c r="B199" s="11">
        <v>28</v>
      </c>
      <c r="C199" s="69">
        <v>22663</v>
      </c>
      <c r="D199" s="56">
        <v>352.91</v>
      </c>
      <c r="E199" s="56">
        <v>34.822</v>
      </c>
      <c r="F199" s="55">
        <f t="shared" si="16"/>
        <v>3.0086208000000005</v>
      </c>
      <c r="G199" s="55">
        <f t="shared" si="14"/>
        <v>59.04781</v>
      </c>
      <c r="H199" s="55">
        <f t="shared" si="15"/>
        <v>177.65246936044804</v>
      </c>
      <c r="I199" s="11" t="s">
        <v>50</v>
      </c>
      <c r="J199" s="56">
        <v>76.05292</v>
      </c>
      <c r="K199" s="56">
        <v>58.76019</v>
      </c>
      <c r="L199" s="56">
        <v>42.33032</v>
      </c>
      <c r="M199" s="15"/>
      <c r="N199" s="15"/>
    </row>
    <row r="200" spans="1:14" ht="24">
      <c r="A200" s="12"/>
      <c r="B200" s="11">
        <v>29</v>
      </c>
      <c r="C200" s="69">
        <v>22669</v>
      </c>
      <c r="D200" s="56">
        <v>352.33</v>
      </c>
      <c r="E200" s="56">
        <v>13.156</v>
      </c>
      <c r="F200" s="55">
        <f t="shared" si="16"/>
        <v>1.1366784</v>
      </c>
      <c r="G200" s="55">
        <f t="shared" si="14"/>
        <v>31.60306</v>
      </c>
      <c r="H200" s="55">
        <f t="shared" si="15"/>
        <v>35.922515675904</v>
      </c>
      <c r="I200" s="11" t="s">
        <v>52</v>
      </c>
      <c r="J200" s="56">
        <v>28.85946</v>
      </c>
      <c r="K200" s="56">
        <v>33.5743</v>
      </c>
      <c r="L200" s="56">
        <v>32.37542</v>
      </c>
      <c r="M200" s="15"/>
      <c r="N200" s="15"/>
    </row>
    <row r="201" spans="1:14" ht="24">
      <c r="A201" s="12"/>
      <c r="B201" s="11">
        <v>30</v>
      </c>
      <c r="C201" s="69">
        <v>22689</v>
      </c>
      <c r="D201" s="56">
        <v>351.98</v>
      </c>
      <c r="E201" s="56">
        <v>1.716</v>
      </c>
      <c r="F201" s="55">
        <f t="shared" si="16"/>
        <v>0.14826240000000002</v>
      </c>
      <c r="G201" s="55">
        <f t="shared" si="14"/>
        <v>9.952986666666666</v>
      </c>
      <c r="H201" s="55">
        <f t="shared" si="15"/>
        <v>1.475653690368</v>
      </c>
      <c r="I201" s="11" t="s">
        <v>51</v>
      </c>
      <c r="J201" s="56">
        <v>2.21772</v>
      </c>
      <c r="K201" s="56">
        <v>13.35982</v>
      </c>
      <c r="L201" s="56">
        <v>14.28142</v>
      </c>
      <c r="M201" s="15"/>
      <c r="N201" s="15"/>
    </row>
    <row r="202" spans="2:14" s="158" customFormat="1" ht="24.75" thickBot="1">
      <c r="B202" s="159">
        <v>31</v>
      </c>
      <c r="C202" s="160">
        <v>22698</v>
      </c>
      <c r="D202" s="161">
        <v>351.98</v>
      </c>
      <c r="E202" s="161">
        <v>1.681</v>
      </c>
      <c r="F202" s="162">
        <f t="shared" si="16"/>
        <v>0.14523840000000002</v>
      </c>
      <c r="G202" s="162">
        <f t="shared" si="14"/>
        <v>39.43539666666667</v>
      </c>
      <c r="H202" s="162">
        <f t="shared" si="15"/>
        <v>5.7275339152320015</v>
      </c>
      <c r="I202" s="159" t="s">
        <v>125</v>
      </c>
      <c r="J202" s="161">
        <v>38.15274</v>
      </c>
      <c r="K202" s="161">
        <v>40.63687</v>
      </c>
      <c r="L202" s="161">
        <v>39.51658</v>
      </c>
      <c r="M202" s="164"/>
      <c r="N202" s="164" t="s">
        <v>131</v>
      </c>
    </row>
    <row r="203" spans="1:14" ht="24">
      <c r="A203" s="12"/>
      <c r="B203" s="11">
        <v>1</v>
      </c>
      <c r="C203" s="69">
        <v>22866</v>
      </c>
      <c r="D203" s="56">
        <v>357.83</v>
      </c>
      <c r="E203" s="56">
        <v>284.931</v>
      </c>
      <c r="F203" s="55">
        <f t="shared" si="16"/>
        <v>24.6180384</v>
      </c>
      <c r="G203" s="55">
        <f t="shared" si="14"/>
        <v>178.0326</v>
      </c>
      <c r="H203" s="55">
        <f t="shared" si="15"/>
        <v>4382.81338325184</v>
      </c>
      <c r="I203" s="157" t="s">
        <v>111</v>
      </c>
      <c r="J203" s="56">
        <v>105.00922</v>
      </c>
      <c r="K203" s="56">
        <v>308.21723</v>
      </c>
      <c r="L203" s="56">
        <v>120.87135</v>
      </c>
      <c r="M203" s="15"/>
      <c r="N203" s="15"/>
    </row>
    <row r="204" spans="2:14" s="12" customFormat="1" ht="24">
      <c r="B204" s="11">
        <v>2</v>
      </c>
      <c r="C204" s="69">
        <v>22872</v>
      </c>
      <c r="D204" s="56">
        <v>356.38</v>
      </c>
      <c r="E204" s="56">
        <v>193.483</v>
      </c>
      <c r="F204" s="55">
        <f t="shared" si="16"/>
        <v>16.7169312</v>
      </c>
      <c r="G204" s="55">
        <f t="shared" si="14"/>
        <v>131.22693</v>
      </c>
      <c r="H204" s="55">
        <f t="shared" si="15"/>
        <v>2193.7115603972165</v>
      </c>
      <c r="I204" s="157" t="s">
        <v>112</v>
      </c>
      <c r="J204" s="56">
        <v>134.06643</v>
      </c>
      <c r="K204" s="56">
        <v>136.40838</v>
      </c>
      <c r="L204" s="56">
        <v>123.20598</v>
      </c>
      <c r="M204" s="15"/>
      <c r="N204" s="15"/>
    </row>
    <row r="205" spans="1:14" ht="24">
      <c r="A205" s="12"/>
      <c r="B205" s="11">
        <v>3</v>
      </c>
      <c r="C205" s="69">
        <v>22880</v>
      </c>
      <c r="D205" s="56">
        <v>356.28</v>
      </c>
      <c r="E205" s="56">
        <v>194.834</v>
      </c>
      <c r="F205" s="55">
        <f t="shared" si="16"/>
        <v>16.833657600000002</v>
      </c>
      <c r="G205" s="55">
        <f t="shared" si="14"/>
        <v>105.36487333333332</v>
      </c>
      <c r="H205" s="55">
        <f t="shared" si="15"/>
        <v>1773.676200760704</v>
      </c>
      <c r="I205" s="157" t="s">
        <v>113</v>
      </c>
      <c r="J205" s="56">
        <v>95.61871</v>
      </c>
      <c r="K205" s="56">
        <v>89.52208</v>
      </c>
      <c r="L205" s="56">
        <v>130.95383</v>
      </c>
      <c r="M205" s="15"/>
      <c r="N205" s="15"/>
    </row>
    <row r="206" spans="1:14" ht="24">
      <c r="A206" s="12"/>
      <c r="B206" s="11">
        <v>4</v>
      </c>
      <c r="C206" s="69">
        <v>22885</v>
      </c>
      <c r="D206" s="56">
        <v>358.16</v>
      </c>
      <c r="E206" s="56">
        <v>331.934</v>
      </c>
      <c r="F206" s="55">
        <f t="shared" si="16"/>
        <v>28.679097600000002</v>
      </c>
      <c r="G206" s="55">
        <f t="shared" si="14"/>
        <v>87.37520333333333</v>
      </c>
      <c r="H206" s="55">
        <f t="shared" si="15"/>
        <v>2505.841984216512</v>
      </c>
      <c r="I206" s="157" t="s">
        <v>114</v>
      </c>
      <c r="J206" s="56">
        <v>95.11086</v>
      </c>
      <c r="K206" s="56">
        <v>76.7672</v>
      </c>
      <c r="L206" s="56">
        <v>90.24755</v>
      </c>
      <c r="M206" s="15"/>
      <c r="N206" s="15"/>
    </row>
    <row r="207" spans="1:14" ht="24">
      <c r="A207" s="12"/>
      <c r="B207" s="11">
        <v>5</v>
      </c>
      <c r="C207" s="69">
        <v>22902</v>
      </c>
      <c r="D207" s="56">
        <v>354.98</v>
      </c>
      <c r="E207" s="56">
        <v>100.774</v>
      </c>
      <c r="F207" s="55">
        <f t="shared" si="16"/>
        <v>8.7068736</v>
      </c>
      <c r="G207" s="55">
        <f t="shared" si="14"/>
        <v>86.62792000000002</v>
      </c>
      <c r="H207" s="55">
        <f t="shared" si="15"/>
        <v>754.2583496709121</v>
      </c>
      <c r="I207" s="157" t="s">
        <v>57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69">
        <v>22907</v>
      </c>
      <c r="D208" s="56">
        <v>353.03</v>
      </c>
      <c r="E208" s="56">
        <v>33.585</v>
      </c>
      <c r="F208" s="55">
        <f t="shared" si="16"/>
        <v>2.9017440000000003</v>
      </c>
      <c r="G208" s="55">
        <f t="shared" si="14"/>
        <v>52.42239333333333</v>
      </c>
      <c r="H208" s="55">
        <f aca="true" t="shared" si="17" ref="H208:H215">G208*F208</f>
        <v>152.11636532064</v>
      </c>
      <c r="I208" s="157" t="s">
        <v>58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69">
        <v>22917</v>
      </c>
      <c r="D209" s="56">
        <v>352.63</v>
      </c>
      <c r="E209" s="56">
        <v>20.579</v>
      </c>
      <c r="F209" s="55">
        <f t="shared" si="16"/>
        <v>1.7780256</v>
      </c>
      <c r="G209" s="55">
        <f t="shared" si="14"/>
        <v>62.312126666666664</v>
      </c>
      <c r="H209" s="55">
        <f t="shared" si="17"/>
        <v>110.792556403776</v>
      </c>
      <c r="I209" s="157" t="s">
        <v>59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69">
        <v>22930</v>
      </c>
      <c r="D210" s="56">
        <v>352.48</v>
      </c>
      <c r="E210" s="56">
        <v>17.143</v>
      </c>
      <c r="F210" s="55">
        <f t="shared" si="16"/>
        <v>1.4811552000000001</v>
      </c>
      <c r="G210" s="55">
        <f t="shared" si="14"/>
        <v>14.09173</v>
      </c>
      <c r="H210" s="55">
        <f t="shared" si="17"/>
        <v>20.872039166496002</v>
      </c>
      <c r="I210" s="157" t="s">
        <v>60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69">
        <v>22936</v>
      </c>
      <c r="D211" s="56">
        <v>352.46</v>
      </c>
      <c r="E211" s="56">
        <v>15.871</v>
      </c>
      <c r="F211" s="55">
        <f t="shared" si="16"/>
        <v>1.3712544000000002</v>
      </c>
      <c r="G211" s="55">
        <f t="shared" si="14"/>
        <v>24.559250000000002</v>
      </c>
      <c r="H211" s="55">
        <f t="shared" si="17"/>
        <v>33.676979623200005</v>
      </c>
      <c r="I211" s="157" t="s">
        <v>61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69">
        <v>22947</v>
      </c>
      <c r="D212" s="56">
        <v>352.35</v>
      </c>
      <c r="E212" s="56">
        <v>13.145</v>
      </c>
      <c r="F212" s="55">
        <f t="shared" si="16"/>
        <v>1.135728</v>
      </c>
      <c r="G212" s="55">
        <f t="shared" si="14"/>
        <v>3.2617599999999993</v>
      </c>
      <c r="H212" s="55">
        <f t="shared" si="17"/>
        <v>3.7044721612799996</v>
      </c>
      <c r="I212" s="157" t="s">
        <v>62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69">
        <v>22958</v>
      </c>
      <c r="D213" s="56">
        <v>352.23</v>
      </c>
      <c r="E213" s="56">
        <v>6.34</v>
      </c>
      <c r="F213" s="55">
        <f t="shared" si="16"/>
        <v>0.547776</v>
      </c>
      <c r="G213" s="55">
        <f t="shared" si="14"/>
        <v>87.10047000000002</v>
      </c>
      <c r="H213" s="55">
        <f t="shared" si="17"/>
        <v>47.711547054720015</v>
      </c>
      <c r="I213" s="157" t="s">
        <v>63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69">
        <v>22976</v>
      </c>
      <c r="D214" s="56">
        <v>352.28</v>
      </c>
      <c r="E214" s="56">
        <v>6.201</v>
      </c>
      <c r="F214" s="55">
        <f t="shared" si="16"/>
        <v>0.5357664</v>
      </c>
      <c r="G214" s="55">
        <f t="shared" si="14"/>
        <v>47.40720666666667</v>
      </c>
      <c r="H214" s="55">
        <f t="shared" si="17"/>
        <v>25.399188449856</v>
      </c>
      <c r="I214" s="157" t="s">
        <v>64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69">
        <v>22993</v>
      </c>
      <c r="D215" s="56">
        <v>352.18</v>
      </c>
      <c r="E215" s="56">
        <v>2.679</v>
      </c>
      <c r="F215" s="55">
        <f t="shared" si="16"/>
        <v>0.2314656</v>
      </c>
      <c r="G215" s="55">
        <f t="shared" si="14"/>
        <v>22.721486666666667</v>
      </c>
      <c r="H215" s="55">
        <f t="shared" si="17"/>
        <v>5.259242544192</v>
      </c>
      <c r="I215" s="157" t="s">
        <v>65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69"/>
      <c r="D216" s="56"/>
      <c r="E216" s="56"/>
      <c r="F216" s="55"/>
      <c r="G216" s="55"/>
      <c r="H216" s="55"/>
      <c r="I216" s="157" t="s">
        <v>66</v>
      </c>
      <c r="J216" s="14"/>
      <c r="K216" s="14"/>
      <c r="L216" s="14"/>
      <c r="M216" s="15" t="s">
        <v>132</v>
      </c>
      <c r="N216" s="15"/>
    </row>
    <row r="217" spans="1:14" ht="24">
      <c r="A217" s="12"/>
      <c r="B217" s="11">
        <v>15</v>
      </c>
      <c r="C217" s="69"/>
      <c r="D217" s="56"/>
      <c r="E217" s="56"/>
      <c r="F217" s="55"/>
      <c r="G217" s="55"/>
      <c r="H217" s="55"/>
      <c r="I217" s="157" t="s">
        <v>67</v>
      </c>
      <c r="J217" s="14"/>
      <c r="K217" s="14"/>
      <c r="L217" s="14"/>
      <c r="M217" s="15" t="s">
        <v>133</v>
      </c>
      <c r="N217" s="15"/>
    </row>
    <row r="218" spans="2:14" s="214" customFormat="1" ht="24.75" thickBot="1">
      <c r="B218" s="215">
        <v>16</v>
      </c>
      <c r="C218" s="216"/>
      <c r="D218" s="217"/>
      <c r="E218" s="217"/>
      <c r="F218" s="218"/>
      <c r="G218" s="218"/>
      <c r="H218" s="218"/>
      <c r="I218" s="215" t="s">
        <v>68</v>
      </c>
      <c r="J218" s="219"/>
      <c r="K218" s="219"/>
      <c r="L218" s="219"/>
      <c r="M218" s="220" t="s">
        <v>134</v>
      </c>
      <c r="N218" s="220"/>
    </row>
    <row r="219" spans="1:14" ht="24.75" thickTop="1">
      <c r="A219" s="12"/>
      <c r="B219" s="11">
        <v>1</v>
      </c>
      <c r="C219" s="69">
        <v>23234</v>
      </c>
      <c r="D219" s="56">
        <v>353.95</v>
      </c>
      <c r="E219" s="56">
        <v>50.723</v>
      </c>
      <c r="F219" s="55">
        <f aca="true" t="shared" si="18" ref="F219:F231">E219*0.0864</f>
        <v>4.3824672</v>
      </c>
      <c r="G219" s="55">
        <f aca="true" t="shared" si="19" ref="G219:G231">+AVERAGE(J219:L219)</f>
        <v>115.82165666666667</v>
      </c>
      <c r="H219" s="55">
        <f aca="true" t="shared" si="20" ref="H219:H231">G219*F219</f>
        <v>507.584611391328</v>
      </c>
      <c r="I219" s="157" t="s">
        <v>111</v>
      </c>
      <c r="J219" s="14">
        <v>103.11734</v>
      </c>
      <c r="K219" s="14">
        <v>128.84276</v>
      </c>
      <c r="L219" s="14">
        <v>115.50487</v>
      </c>
      <c r="M219" s="15"/>
      <c r="N219" s="15"/>
    </row>
    <row r="220" spans="1:14" ht="24">
      <c r="A220" s="12"/>
      <c r="B220" s="11">
        <v>2</v>
      </c>
      <c r="C220" s="69">
        <v>23243</v>
      </c>
      <c r="D220" s="56">
        <v>354.43</v>
      </c>
      <c r="E220" s="12">
        <v>81.551</v>
      </c>
      <c r="F220" s="55">
        <f t="shared" si="18"/>
        <v>7.0460064000000004</v>
      </c>
      <c r="G220" s="55">
        <f t="shared" si="19"/>
        <v>117.32431333333334</v>
      </c>
      <c r="H220" s="55">
        <f t="shared" si="20"/>
        <v>826.6678626222721</v>
      </c>
      <c r="I220" s="157" t="s">
        <v>112</v>
      </c>
      <c r="J220" s="14">
        <v>134.17643</v>
      </c>
      <c r="K220" s="14">
        <v>108.81786</v>
      </c>
      <c r="L220" s="14">
        <v>108.97865</v>
      </c>
      <c r="M220" s="15"/>
      <c r="N220" s="15"/>
    </row>
    <row r="221" spans="1:14" ht="24">
      <c r="A221" s="12"/>
      <c r="B221" s="11">
        <v>3</v>
      </c>
      <c r="C221" s="69">
        <v>23250</v>
      </c>
      <c r="D221" s="56">
        <v>355.33</v>
      </c>
      <c r="E221" s="12">
        <v>115.556</v>
      </c>
      <c r="F221" s="55">
        <f t="shared" si="18"/>
        <v>9.984038400000001</v>
      </c>
      <c r="G221" s="55">
        <f t="shared" si="19"/>
        <v>102.80298666666665</v>
      </c>
      <c r="H221" s="55">
        <f t="shared" si="20"/>
        <v>1026.388966514688</v>
      </c>
      <c r="I221" s="157" t="s">
        <v>113</v>
      </c>
      <c r="J221" s="14">
        <v>113.92545</v>
      </c>
      <c r="K221" s="14">
        <v>82.32428</v>
      </c>
      <c r="L221" s="14">
        <v>112.15923</v>
      </c>
      <c r="M221" s="15"/>
      <c r="N221" s="15"/>
    </row>
    <row r="222" spans="1:14" ht="24">
      <c r="A222" s="12"/>
      <c r="B222" s="11">
        <v>4</v>
      </c>
      <c r="C222" s="69">
        <v>23265</v>
      </c>
      <c r="D222" s="56">
        <v>353.65</v>
      </c>
      <c r="E222" s="12">
        <v>52.727</v>
      </c>
      <c r="F222" s="55">
        <f t="shared" si="18"/>
        <v>4.5556128</v>
      </c>
      <c r="G222" s="55">
        <f t="shared" si="19"/>
        <v>61.77205666666666</v>
      </c>
      <c r="H222" s="55">
        <f t="shared" si="20"/>
        <v>281.40957203299195</v>
      </c>
      <c r="I222" s="157" t="s">
        <v>114</v>
      </c>
      <c r="J222" s="14">
        <v>79.65686</v>
      </c>
      <c r="K222" s="14">
        <v>51.47927</v>
      </c>
      <c r="L222" s="14">
        <v>54.18004</v>
      </c>
      <c r="M222" s="15"/>
      <c r="N222" s="15"/>
    </row>
    <row r="223" spans="1:14" ht="24">
      <c r="A223" s="12"/>
      <c r="B223" s="11">
        <v>5</v>
      </c>
      <c r="C223" s="69">
        <v>23275</v>
      </c>
      <c r="D223" s="56">
        <v>353.13</v>
      </c>
      <c r="E223" s="12">
        <v>30.287</v>
      </c>
      <c r="F223" s="55">
        <f t="shared" si="18"/>
        <v>2.6167968</v>
      </c>
      <c r="G223" s="55">
        <f t="shared" si="19"/>
        <v>54.7318</v>
      </c>
      <c r="H223" s="55">
        <f t="shared" si="20"/>
        <v>143.22199909824</v>
      </c>
      <c r="I223" s="157" t="s">
        <v>57</v>
      </c>
      <c r="J223" s="14">
        <v>35.71645</v>
      </c>
      <c r="K223" s="14">
        <v>52.04127</v>
      </c>
      <c r="L223" s="14">
        <v>76.43768</v>
      </c>
      <c r="M223" s="15"/>
      <c r="N223" s="15"/>
    </row>
    <row r="224" spans="1:14" ht="24">
      <c r="A224" s="12"/>
      <c r="B224" s="11">
        <v>6</v>
      </c>
      <c r="C224" s="69">
        <v>23282</v>
      </c>
      <c r="D224" s="56">
        <v>353.48</v>
      </c>
      <c r="E224" s="12">
        <v>47.107</v>
      </c>
      <c r="F224" s="55">
        <f t="shared" si="18"/>
        <v>4.0700448</v>
      </c>
      <c r="G224" s="55">
        <f t="shared" si="19"/>
        <v>60.60566333333333</v>
      </c>
      <c r="H224" s="55">
        <f t="shared" si="20"/>
        <v>246.667764900384</v>
      </c>
      <c r="I224" s="157" t="s">
        <v>58</v>
      </c>
      <c r="J224" s="14">
        <v>54.58552</v>
      </c>
      <c r="K224" s="14">
        <v>60.65313</v>
      </c>
      <c r="L224" s="14">
        <v>66.57834</v>
      </c>
      <c r="M224" s="15"/>
      <c r="N224" s="15"/>
    </row>
    <row r="225" spans="1:14" ht="24">
      <c r="A225" s="12"/>
      <c r="B225" s="11">
        <v>7</v>
      </c>
      <c r="C225" s="69">
        <v>23291</v>
      </c>
      <c r="D225" s="56">
        <v>353.43</v>
      </c>
      <c r="E225" s="12">
        <v>41.439</v>
      </c>
      <c r="F225" s="55">
        <f t="shared" si="18"/>
        <v>3.5803296000000002</v>
      </c>
      <c r="G225" s="55">
        <f t="shared" si="19"/>
        <v>28.091843333333333</v>
      </c>
      <c r="H225" s="55">
        <f t="shared" si="20"/>
        <v>100.57805820489601</v>
      </c>
      <c r="I225" s="157" t="s">
        <v>59</v>
      </c>
      <c r="J225" s="14">
        <v>14.00661</v>
      </c>
      <c r="K225" s="14">
        <v>26.48097</v>
      </c>
      <c r="L225" s="14">
        <v>43.78795</v>
      </c>
      <c r="M225" s="15"/>
      <c r="N225" s="15"/>
    </row>
    <row r="226" spans="1:14" ht="24">
      <c r="A226" s="12"/>
      <c r="B226" s="11">
        <v>8</v>
      </c>
      <c r="C226" s="69">
        <v>23300</v>
      </c>
      <c r="D226" s="56">
        <v>352.63</v>
      </c>
      <c r="E226" s="12">
        <v>17.478</v>
      </c>
      <c r="F226" s="55">
        <f t="shared" si="18"/>
        <v>1.5100992000000002</v>
      </c>
      <c r="G226" s="55">
        <f t="shared" si="19"/>
        <v>69.9971</v>
      </c>
      <c r="H226" s="55">
        <f t="shared" si="20"/>
        <v>105.70256471232001</v>
      </c>
      <c r="I226" s="157" t="s">
        <v>60</v>
      </c>
      <c r="J226" s="14">
        <v>64.43748</v>
      </c>
      <c r="K226" s="14">
        <v>73.66712</v>
      </c>
      <c r="L226" s="14">
        <v>71.8867</v>
      </c>
      <c r="M226" s="15"/>
      <c r="N226" s="15"/>
    </row>
    <row r="227" spans="1:14" ht="24">
      <c r="A227" s="12"/>
      <c r="B227" s="11">
        <v>9</v>
      </c>
      <c r="C227" s="69">
        <v>23304</v>
      </c>
      <c r="D227" s="56">
        <v>352.53</v>
      </c>
      <c r="E227" s="12">
        <v>8.539</v>
      </c>
      <c r="F227" s="55">
        <f t="shared" si="18"/>
        <v>0.7377696</v>
      </c>
      <c r="G227" s="55">
        <f t="shared" si="19"/>
        <v>115.03213</v>
      </c>
      <c r="H227" s="55">
        <f t="shared" si="20"/>
        <v>84.867208537248</v>
      </c>
      <c r="I227" s="157" t="s">
        <v>61</v>
      </c>
      <c r="J227" s="14">
        <v>258.03265</v>
      </c>
      <c r="K227" s="14">
        <v>45.28039</v>
      </c>
      <c r="L227" s="14">
        <v>41.78335</v>
      </c>
      <c r="M227" s="15"/>
      <c r="N227" s="15"/>
    </row>
    <row r="228" spans="1:14" ht="24">
      <c r="A228" s="12"/>
      <c r="B228" s="11">
        <v>10</v>
      </c>
      <c r="C228" s="69">
        <v>23326</v>
      </c>
      <c r="D228" s="56">
        <v>352.7</v>
      </c>
      <c r="E228" s="12">
        <v>16.04</v>
      </c>
      <c r="F228" s="55">
        <f t="shared" si="18"/>
        <v>1.385856</v>
      </c>
      <c r="G228" s="55">
        <f t="shared" si="19"/>
        <v>33.63168</v>
      </c>
      <c r="H228" s="55">
        <f t="shared" si="20"/>
        <v>46.60866551808</v>
      </c>
      <c r="I228" s="157" t="s">
        <v>62</v>
      </c>
      <c r="J228" s="14">
        <v>36.7928</v>
      </c>
      <c r="K228" s="14">
        <v>32.90467</v>
      </c>
      <c r="L228" s="14">
        <v>31.19757</v>
      </c>
      <c r="M228" s="15"/>
      <c r="N228" s="15"/>
    </row>
    <row r="229" spans="1:14" ht="24">
      <c r="A229" s="12"/>
      <c r="B229" s="11">
        <v>11</v>
      </c>
      <c r="C229" s="69">
        <v>23332</v>
      </c>
      <c r="D229" s="56">
        <v>352.55</v>
      </c>
      <c r="E229" s="12">
        <v>9.05</v>
      </c>
      <c r="F229" s="55">
        <f t="shared" si="18"/>
        <v>0.7819200000000001</v>
      </c>
      <c r="G229" s="55">
        <f t="shared" si="19"/>
        <v>25.241546666666665</v>
      </c>
      <c r="H229" s="55">
        <f t="shared" si="20"/>
        <v>19.7368701696</v>
      </c>
      <c r="I229" s="157" t="s">
        <v>63</v>
      </c>
      <c r="J229" s="14">
        <v>22.90095</v>
      </c>
      <c r="K229" s="14">
        <v>27.87479</v>
      </c>
      <c r="L229" s="14">
        <v>24.9489</v>
      </c>
      <c r="M229" s="15"/>
      <c r="N229" s="15"/>
    </row>
    <row r="230" spans="1:14" ht="24">
      <c r="A230" s="12"/>
      <c r="B230" s="11">
        <v>12</v>
      </c>
      <c r="C230" s="69">
        <v>23342</v>
      </c>
      <c r="D230" s="56">
        <v>352.38</v>
      </c>
      <c r="E230" s="12">
        <v>3.039</v>
      </c>
      <c r="F230" s="55">
        <f t="shared" si="18"/>
        <v>0.2625696</v>
      </c>
      <c r="G230" s="55">
        <f t="shared" si="19"/>
        <v>18.397046666666668</v>
      </c>
      <c r="H230" s="55">
        <f t="shared" si="20"/>
        <v>4.8305051844480005</v>
      </c>
      <c r="I230" s="157" t="s">
        <v>64</v>
      </c>
      <c r="J230" s="14">
        <v>18.21205</v>
      </c>
      <c r="K230" s="14">
        <v>18.51598</v>
      </c>
      <c r="L230" s="14">
        <v>18.46311</v>
      </c>
      <c r="M230" s="15"/>
      <c r="N230" s="15"/>
    </row>
    <row r="231" spans="2:14" s="158" customFormat="1" ht="24.75" thickBot="1">
      <c r="B231" s="159">
        <v>13</v>
      </c>
      <c r="C231" s="160">
        <v>23354</v>
      </c>
      <c r="D231" s="161">
        <v>352.19</v>
      </c>
      <c r="E231" s="158">
        <v>2.703</v>
      </c>
      <c r="F231" s="162">
        <f t="shared" si="18"/>
        <v>0.2335392</v>
      </c>
      <c r="G231" s="162">
        <f t="shared" si="19"/>
        <v>8.15639</v>
      </c>
      <c r="H231" s="162">
        <f t="shared" si="20"/>
        <v>1.9048367954880001</v>
      </c>
      <c r="I231" s="163" t="s">
        <v>65</v>
      </c>
      <c r="J231" s="233">
        <v>5.03868</v>
      </c>
      <c r="K231" s="233">
        <v>11.53721</v>
      </c>
      <c r="L231" s="233">
        <v>7.89328</v>
      </c>
      <c r="M231" s="164"/>
      <c r="N231" s="164"/>
    </row>
    <row r="232" spans="1:14" ht="24">
      <c r="A232" s="12"/>
      <c r="B232" s="11"/>
      <c r="C232" s="69"/>
      <c r="D232" s="56"/>
      <c r="E232" s="12"/>
      <c r="F232" s="55"/>
      <c r="G232" s="55"/>
      <c r="H232" s="55"/>
      <c r="I232" s="157"/>
      <c r="J232" s="14"/>
      <c r="K232" s="14"/>
      <c r="L232" s="14"/>
      <c r="M232" s="15" t="s">
        <v>132</v>
      </c>
      <c r="N232" s="15"/>
    </row>
    <row r="233" spans="1:14" ht="24">
      <c r="A233" s="12"/>
      <c r="B233" s="11"/>
      <c r="C233" s="69"/>
      <c r="D233" s="56"/>
      <c r="E233" s="12"/>
      <c r="F233" s="55"/>
      <c r="G233" s="55"/>
      <c r="H233" s="55"/>
      <c r="I233" s="157"/>
      <c r="J233" s="14"/>
      <c r="K233" s="14"/>
      <c r="L233" s="14"/>
      <c r="M233" s="15" t="s">
        <v>133</v>
      </c>
      <c r="N233" s="15"/>
    </row>
    <row r="234" spans="1:14" ht="24">
      <c r="A234" s="12"/>
      <c r="B234" s="11"/>
      <c r="C234" s="69"/>
      <c r="D234" s="56"/>
      <c r="E234" s="12"/>
      <c r="F234" s="55"/>
      <c r="G234" s="55"/>
      <c r="H234" s="55"/>
      <c r="I234" s="11"/>
      <c r="J234" s="14"/>
      <c r="K234" s="14"/>
      <c r="L234" s="14"/>
      <c r="M234" s="15" t="s">
        <v>134</v>
      </c>
      <c r="N234" s="15"/>
    </row>
    <row r="235" spans="1:14" ht="24">
      <c r="A235" s="12"/>
      <c r="B235" s="11"/>
      <c r="C235" s="69"/>
      <c r="D235" s="56"/>
      <c r="E235" s="12"/>
      <c r="F235" s="55"/>
      <c r="G235" s="55"/>
      <c r="H235" s="5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9"/>
      <c r="D236" s="56"/>
      <c r="E236" s="12"/>
      <c r="F236" s="55"/>
      <c r="G236" s="55"/>
      <c r="H236" s="5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9"/>
      <c r="D237" s="56"/>
      <c r="E237" s="12"/>
      <c r="F237" s="55"/>
      <c r="G237" s="55"/>
      <c r="H237" s="5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9"/>
      <c r="D238" s="56"/>
      <c r="E238" s="12"/>
      <c r="F238" s="55"/>
      <c r="G238" s="55"/>
      <c r="H238" s="5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9"/>
      <c r="D239" s="56"/>
      <c r="E239" s="12"/>
      <c r="F239" s="55"/>
      <c r="G239" s="55"/>
      <c r="H239" s="5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9"/>
      <c r="D240" s="56"/>
      <c r="E240" s="12"/>
      <c r="F240" s="55"/>
      <c r="G240" s="55"/>
      <c r="H240" s="5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9"/>
      <c r="D241" s="56"/>
      <c r="E241" s="12"/>
      <c r="F241" s="55"/>
      <c r="G241" s="55"/>
      <c r="H241" s="5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9"/>
      <c r="D242" s="56"/>
      <c r="E242" s="12"/>
      <c r="F242" s="55"/>
      <c r="G242" s="55"/>
      <c r="H242" s="5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9"/>
      <c r="D243" s="56"/>
      <c r="E243" s="12"/>
      <c r="F243" s="55"/>
      <c r="G243" s="55"/>
      <c r="H243" s="5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9"/>
      <c r="D244" s="56"/>
      <c r="E244" s="12"/>
      <c r="F244" s="55"/>
      <c r="G244" s="55"/>
      <c r="H244" s="5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9"/>
      <c r="D245" s="56"/>
      <c r="E245" s="12"/>
      <c r="F245" s="55"/>
      <c r="G245" s="55"/>
      <c r="H245" s="5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9"/>
      <c r="D246" s="56"/>
      <c r="E246" s="12"/>
      <c r="F246" s="55"/>
      <c r="G246" s="55"/>
      <c r="H246" s="5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9"/>
      <c r="D247" s="56"/>
      <c r="E247" s="12"/>
      <c r="F247" s="55"/>
      <c r="G247" s="55"/>
      <c r="H247" s="5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9"/>
      <c r="D248" s="56"/>
      <c r="E248" s="12"/>
      <c r="F248" s="55"/>
      <c r="G248" s="55"/>
      <c r="H248" s="5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9"/>
      <c r="D249" s="56"/>
      <c r="E249" s="12"/>
      <c r="F249" s="55"/>
      <c r="G249" s="55"/>
      <c r="H249" s="5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9"/>
      <c r="D250" s="56"/>
      <c r="E250" s="12"/>
      <c r="F250" s="55"/>
      <c r="G250" s="55"/>
      <c r="H250" s="5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9"/>
      <c r="D251" s="56"/>
      <c r="E251" s="12"/>
      <c r="F251" s="55"/>
      <c r="G251" s="55"/>
      <c r="H251" s="5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9"/>
      <c r="D252" s="56"/>
      <c r="E252" s="12"/>
      <c r="F252" s="55"/>
      <c r="G252" s="55"/>
      <c r="H252" s="5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9"/>
      <c r="D253" s="56"/>
      <c r="E253" s="12"/>
      <c r="F253" s="55"/>
      <c r="G253" s="55"/>
      <c r="H253" s="5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9"/>
      <c r="D254" s="56"/>
      <c r="E254" s="12"/>
      <c r="F254" s="55"/>
      <c r="G254" s="55"/>
      <c r="H254" s="5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9"/>
      <c r="D255" s="56"/>
      <c r="E255" s="12"/>
      <c r="F255" s="55"/>
      <c r="G255" s="55"/>
      <c r="H255" s="5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9"/>
      <c r="D256" s="56"/>
      <c r="E256" s="12"/>
      <c r="F256" s="55"/>
      <c r="G256" s="55"/>
      <c r="H256" s="5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9"/>
      <c r="D257" s="56"/>
      <c r="E257" s="12"/>
      <c r="F257" s="55"/>
      <c r="G257" s="55"/>
      <c r="H257" s="5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9"/>
      <c r="D258" s="56"/>
      <c r="E258" s="12"/>
      <c r="F258" s="55"/>
      <c r="G258" s="55"/>
      <c r="H258" s="5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9"/>
      <c r="D259" s="56"/>
      <c r="E259" s="12"/>
      <c r="F259" s="55"/>
      <c r="G259" s="55"/>
      <c r="H259" s="5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9"/>
      <c r="D260" s="56"/>
      <c r="E260" s="12"/>
      <c r="F260" s="55"/>
      <c r="G260" s="55"/>
      <c r="H260" s="5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9"/>
      <c r="D261" s="56"/>
      <c r="E261" s="12"/>
      <c r="F261" s="55"/>
      <c r="G261" s="55"/>
      <c r="H261" s="5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9"/>
      <c r="D262" s="56"/>
      <c r="E262" s="12"/>
      <c r="F262" s="55"/>
      <c r="G262" s="55"/>
      <c r="H262" s="5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9"/>
      <c r="D263" s="56"/>
      <c r="E263" s="12"/>
      <c r="F263" s="55"/>
      <c r="G263" s="55"/>
      <c r="H263" s="5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9"/>
      <c r="D264" s="56"/>
      <c r="E264" s="12"/>
      <c r="F264" s="55"/>
      <c r="G264" s="55"/>
      <c r="H264" s="5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9"/>
      <c r="D265" s="56"/>
      <c r="E265" s="12"/>
      <c r="F265" s="55"/>
      <c r="G265" s="55"/>
      <c r="H265" s="5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9"/>
      <c r="D266" s="56"/>
      <c r="E266" s="12"/>
      <c r="F266" s="55"/>
      <c r="G266" s="55"/>
      <c r="H266" s="5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9"/>
      <c r="D267" s="56"/>
      <c r="E267" s="12"/>
      <c r="F267" s="55"/>
      <c r="G267" s="55"/>
      <c r="H267" s="5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9"/>
      <c r="D268" s="56"/>
      <c r="E268" s="12"/>
      <c r="F268" s="55"/>
      <c r="G268" s="55"/>
      <c r="H268" s="5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9"/>
      <c r="D269" s="56"/>
      <c r="E269" s="12"/>
      <c r="F269" s="55"/>
      <c r="G269" s="55"/>
      <c r="H269" s="5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9"/>
      <c r="D270" s="56"/>
      <c r="E270" s="12"/>
      <c r="F270" s="55"/>
      <c r="G270" s="55"/>
      <c r="H270" s="5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9"/>
      <c r="D271" s="56"/>
      <c r="E271" s="12"/>
      <c r="F271" s="55"/>
      <c r="G271" s="55"/>
      <c r="H271" s="5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9"/>
      <c r="D272" s="56"/>
      <c r="E272" s="12"/>
      <c r="F272" s="55"/>
      <c r="G272" s="55"/>
      <c r="H272" s="5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9"/>
      <c r="D273" s="56"/>
      <c r="E273" s="12"/>
      <c r="F273" s="55"/>
      <c r="G273" s="55"/>
      <c r="H273" s="5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9"/>
      <c r="D274" s="56"/>
      <c r="E274" s="12"/>
      <c r="F274" s="55"/>
      <c r="G274" s="55"/>
      <c r="H274" s="5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9"/>
      <c r="D275" s="56"/>
      <c r="E275" s="12"/>
      <c r="F275" s="55"/>
      <c r="G275" s="55"/>
      <c r="H275" s="5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9"/>
      <c r="D276" s="56"/>
      <c r="E276" s="12"/>
      <c r="F276" s="55"/>
      <c r="G276" s="55"/>
      <c r="H276" s="5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9"/>
      <c r="D277" s="56"/>
      <c r="E277" s="12"/>
      <c r="F277" s="55"/>
      <c r="G277" s="55"/>
      <c r="H277" s="5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9"/>
      <c r="D278" s="56"/>
      <c r="E278" s="12"/>
      <c r="F278" s="55"/>
      <c r="G278" s="55"/>
      <c r="H278" s="5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9"/>
      <c r="D279" s="56"/>
      <c r="E279" s="12"/>
      <c r="F279" s="55"/>
      <c r="G279" s="55"/>
      <c r="H279" s="5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9"/>
      <c r="D280" s="56"/>
      <c r="E280" s="12"/>
      <c r="F280" s="55"/>
      <c r="G280" s="55"/>
      <c r="H280" s="5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9"/>
      <c r="D281" s="56"/>
      <c r="E281" s="12"/>
      <c r="F281" s="55"/>
      <c r="G281" s="55"/>
      <c r="H281" s="5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9"/>
      <c r="D282" s="56"/>
      <c r="E282" s="12"/>
      <c r="F282" s="55"/>
      <c r="G282" s="55"/>
      <c r="H282" s="5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9"/>
      <c r="D283" s="56"/>
      <c r="E283" s="12"/>
      <c r="F283" s="55"/>
      <c r="G283" s="55"/>
      <c r="H283" s="5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9"/>
      <c r="D284" s="56"/>
      <c r="E284" s="12"/>
      <c r="F284" s="55"/>
      <c r="G284" s="55"/>
      <c r="H284" s="5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9"/>
      <c r="D285" s="56"/>
      <c r="E285" s="12"/>
      <c r="F285" s="55"/>
      <c r="G285" s="55"/>
      <c r="H285" s="5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9"/>
      <c r="D286" s="56"/>
      <c r="E286" s="12"/>
      <c r="F286" s="55"/>
      <c r="G286" s="55"/>
      <c r="H286" s="5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9"/>
      <c r="D287" s="56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9"/>
      <c r="D288" s="56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9"/>
      <c r="D289" s="56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9"/>
      <c r="D290" s="56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9"/>
      <c r="D291" s="56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9"/>
      <c r="D292" s="56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9"/>
      <c r="D293" s="56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9"/>
      <c r="D294" s="56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9"/>
      <c r="D295" s="56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9"/>
      <c r="D296" s="56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9"/>
      <c r="D297" s="56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9"/>
      <c r="D298" s="56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9"/>
      <c r="D299" s="56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9"/>
      <c r="D300" s="56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9"/>
      <c r="D301" s="56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9"/>
      <c r="D302" s="56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9"/>
      <c r="D303" s="56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9"/>
      <c r="D304" s="56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9"/>
      <c r="D305" s="56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9"/>
      <c r="D306" s="56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9"/>
      <c r="D307" s="56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9"/>
      <c r="D308" s="56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9"/>
      <c r="D309" s="56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9"/>
      <c r="D310" s="56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9"/>
      <c r="D311" s="56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9"/>
      <c r="D312" s="56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9"/>
      <c r="D313" s="56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9"/>
      <c r="D314" s="56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9"/>
      <c r="D315" s="56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9"/>
      <c r="D316" s="56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9"/>
      <c r="D317" s="56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9"/>
      <c r="D318" s="56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9"/>
      <c r="D319" s="56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9"/>
      <c r="D320" s="56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9"/>
      <c r="D321" s="56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9"/>
      <c r="D322" s="56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9"/>
      <c r="D323" s="56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9"/>
      <c r="D324" s="56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9"/>
      <c r="D325" s="56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9"/>
      <c r="D326" s="56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9"/>
      <c r="D327" s="56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9"/>
      <c r="D328" s="56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9"/>
      <c r="D329" s="56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9"/>
      <c r="D330" s="56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9"/>
      <c r="D331" s="56"/>
      <c r="E331" s="12"/>
      <c r="F331" s="55"/>
      <c r="G331" s="55"/>
      <c r="H331" s="5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9"/>
      <c r="D332" s="56"/>
      <c r="E332" s="12"/>
      <c r="F332" s="55"/>
      <c r="G332" s="55"/>
      <c r="H332" s="5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9"/>
      <c r="D333" s="56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9"/>
      <c r="D334" s="56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9"/>
      <c r="D335" s="56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9"/>
      <c r="D336" s="56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9"/>
      <c r="D337" s="56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9"/>
      <c r="D338" s="56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9"/>
      <c r="D339" s="56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9"/>
      <c r="D340" s="56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9"/>
      <c r="D341" s="56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9"/>
      <c r="D342" s="56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9"/>
      <c r="D343" s="56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9"/>
      <c r="D344" s="56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9"/>
      <c r="D345" s="56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9"/>
      <c r="D346" s="56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9"/>
      <c r="D347" s="56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9"/>
      <c r="D348" s="56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9"/>
      <c r="D349" s="56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9"/>
      <c r="D350" s="56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9"/>
      <c r="D351" s="56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9"/>
      <c r="D352" s="56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9"/>
      <c r="D353" s="56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9"/>
      <c r="D354" s="56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9"/>
      <c r="D355" s="56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9"/>
      <c r="D356" s="56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9"/>
      <c r="D357" s="56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9"/>
      <c r="D358" s="56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9"/>
      <c r="D359" s="56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9"/>
      <c r="D360" s="56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9"/>
      <c r="D361" s="56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9"/>
      <c r="D362" s="56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9"/>
      <c r="D363" s="56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9"/>
      <c r="D364" s="56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9"/>
      <c r="D365" s="56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9"/>
      <c r="D366" s="56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9"/>
      <c r="D367" s="56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9"/>
      <c r="D368" s="56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9"/>
      <c r="D369" s="56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9"/>
      <c r="D370" s="56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9"/>
      <c r="D371" s="56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9"/>
      <c r="D372" s="56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9"/>
      <c r="D373" s="56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9"/>
      <c r="D374" s="56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9"/>
      <c r="D375" s="56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9"/>
      <c r="D376" s="56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9"/>
      <c r="D377" s="56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9"/>
      <c r="D378" s="56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9"/>
      <c r="D379" s="56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9"/>
      <c r="D380" s="56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9"/>
      <c r="D381" s="56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9"/>
      <c r="D382" s="56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9"/>
      <c r="D383" s="56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9"/>
      <c r="D384" s="56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9"/>
      <c r="D385" s="56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9"/>
      <c r="D386" s="56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9"/>
      <c r="D387" s="56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9"/>
      <c r="D388" s="56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9"/>
      <c r="D389" s="56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9"/>
      <c r="D390" s="56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9"/>
      <c r="D391" s="56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9"/>
      <c r="D392" s="56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9"/>
      <c r="D393" s="56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9"/>
      <c r="D394" s="56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9"/>
      <c r="D395" s="56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9"/>
      <c r="D396" s="56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9"/>
      <c r="D397" s="56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9"/>
      <c r="D398" s="56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9"/>
      <c r="D399" s="56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9"/>
      <c r="D400" s="56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9"/>
      <c r="D401" s="56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9"/>
      <c r="D402" s="56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9"/>
      <c r="D403" s="56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9"/>
      <c r="D404" s="56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9"/>
      <c r="D405" s="56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9"/>
      <c r="D406" s="56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9"/>
      <c r="D407" s="56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9"/>
      <c r="D408" s="56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9"/>
      <c r="D409" s="56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9"/>
      <c r="D410" s="56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9"/>
      <c r="D411" s="56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9"/>
      <c r="D412" s="56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9"/>
      <c r="D413" s="56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9"/>
      <c r="D414" s="56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9"/>
      <c r="D415" s="56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9"/>
      <c r="D416" s="56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9"/>
      <c r="D417" s="56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9"/>
      <c r="D418" s="56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9"/>
      <c r="D419" s="56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9"/>
      <c r="D420" s="56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9"/>
      <c r="D421" s="56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9"/>
      <c r="D422" s="56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9"/>
      <c r="D423" s="56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9"/>
      <c r="D424" s="56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9"/>
      <c r="D425" s="56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9"/>
      <c r="D426" s="56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9"/>
      <c r="D427" s="56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9"/>
      <c r="D428" s="56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9"/>
      <c r="D429" s="56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9"/>
      <c r="D430" s="56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9"/>
      <c r="D431" s="56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9"/>
      <c r="D432" s="56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9"/>
      <c r="D433" s="56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9"/>
      <c r="D434" s="56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9"/>
      <c r="D435" s="56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9"/>
      <c r="D436" s="56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9"/>
      <c r="D437" s="56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9"/>
      <c r="D438" s="56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9"/>
      <c r="D439" s="56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9"/>
      <c r="D440" s="56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9"/>
      <c r="D441" s="56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9"/>
      <c r="D442" s="56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9"/>
      <c r="D443" s="56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9"/>
      <c r="D444" s="56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9"/>
      <c r="D445" s="56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9"/>
      <c r="D446" s="56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9"/>
      <c r="D447" s="56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9"/>
      <c r="D448" s="56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9"/>
      <c r="D449" s="56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9"/>
      <c r="D450" s="56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9"/>
      <c r="D451" s="56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9"/>
      <c r="D452" s="56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9"/>
      <c r="D453" s="56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9"/>
      <c r="D454" s="56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9"/>
      <c r="D455" s="56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9"/>
      <c r="D456" s="56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9"/>
      <c r="D457" s="56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9"/>
      <c r="D458" s="56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9"/>
      <c r="D459" s="56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9"/>
      <c r="D460" s="56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9"/>
      <c r="D461" s="56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9"/>
      <c r="D462" s="56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9"/>
      <c r="D463" s="56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9"/>
      <c r="D464" s="56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9"/>
      <c r="D465" s="56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9"/>
      <c r="D466" s="56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9"/>
      <c r="D467" s="56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9"/>
      <c r="D468" s="56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9"/>
      <c r="D469" s="56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9"/>
      <c r="D470" s="56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9"/>
      <c r="D471" s="56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9"/>
      <c r="D472" s="56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9"/>
      <c r="D473" s="56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9"/>
      <c r="D474" s="56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9"/>
      <c r="D475" s="56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9"/>
      <c r="D476" s="56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9"/>
      <c r="D477" s="56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9"/>
      <c r="D478" s="56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9"/>
      <c r="D479" s="56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9"/>
      <c r="D480" s="56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9"/>
      <c r="D481" s="56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9"/>
      <c r="D482" s="56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9"/>
      <c r="D483" s="56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9"/>
      <c r="D484" s="56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9"/>
      <c r="D485" s="56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9"/>
      <c r="D486" s="56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9"/>
      <c r="D487" s="56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9"/>
      <c r="D488" s="56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9"/>
      <c r="D489" s="56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9"/>
      <c r="D490" s="56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9"/>
      <c r="D491" s="56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9"/>
      <c r="D492" s="56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9"/>
      <c r="D493" s="56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9"/>
      <c r="D494" s="56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9"/>
      <c r="D495" s="56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9"/>
      <c r="D496" s="56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9"/>
      <c r="D497" s="56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9"/>
      <c r="D498" s="56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9"/>
      <c r="D499" s="56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9"/>
      <c r="D500" s="56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9"/>
      <c r="D501" s="56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9"/>
      <c r="D502" s="56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9"/>
      <c r="D503" s="56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9"/>
      <c r="D504" s="56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9"/>
      <c r="D505" s="56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9"/>
      <c r="D506" s="56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9"/>
      <c r="D507" s="56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9"/>
      <c r="D508" s="56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9"/>
      <c r="D509" s="56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9"/>
      <c r="D510" s="56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9"/>
      <c r="D511" s="56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9"/>
      <c r="D512" s="56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9"/>
      <c r="D513" s="56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9"/>
      <c r="D514" s="56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9"/>
      <c r="D515" s="56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9"/>
      <c r="D516" s="56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9"/>
      <c r="D517" s="56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9"/>
      <c r="D518" s="56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9"/>
      <c r="D519" s="56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9"/>
      <c r="D520" s="56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9"/>
      <c r="D521" s="56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9"/>
      <c r="D522" s="56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9"/>
      <c r="D523" s="56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9"/>
      <c r="D524" s="56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9"/>
      <c r="D525" s="56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9"/>
      <c r="D526" s="56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9"/>
      <c r="D527" s="56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9"/>
      <c r="D528" s="56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9"/>
      <c r="D529" s="56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9"/>
      <c r="D530" s="56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9"/>
      <c r="D531" s="56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9"/>
      <c r="D532" s="56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9"/>
      <c r="D533" s="56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9"/>
      <c r="D534" s="56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9"/>
      <c r="D535" s="56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9"/>
      <c r="D536" s="56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9"/>
      <c r="D537" s="56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9"/>
      <c r="D538" s="56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9"/>
      <c r="D539" s="56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9"/>
      <c r="D540" s="56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9"/>
      <c r="D541" s="56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9"/>
      <c r="D542" s="56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9"/>
      <c r="D543" s="56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9"/>
      <c r="D544" s="56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9"/>
      <c r="D545" s="56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9"/>
      <c r="D546" s="56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9"/>
      <c r="D547" s="56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9"/>
      <c r="D548" s="56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9"/>
      <c r="D549" s="56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9"/>
      <c r="D550" s="56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9"/>
      <c r="D551" s="56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9"/>
      <c r="D552" s="56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9"/>
      <c r="D553" s="56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9"/>
      <c r="D554" s="56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9"/>
      <c r="D555" s="56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9"/>
      <c r="D556" s="56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9"/>
      <c r="D557" s="56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9"/>
      <c r="D558" s="56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9"/>
      <c r="D559" s="56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9"/>
      <c r="D560" s="56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9"/>
      <c r="D561" s="56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9"/>
      <c r="D562" s="56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9"/>
      <c r="D563" s="56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9"/>
      <c r="D564" s="56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9"/>
      <c r="D565" s="56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9"/>
      <c r="D566" s="56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9"/>
      <c r="D567" s="56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9"/>
      <c r="D568" s="56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9"/>
      <c r="D569" s="56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9"/>
      <c r="D570" s="56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9"/>
      <c r="D571" s="56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9"/>
      <c r="D572" s="56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9"/>
      <c r="D573" s="56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9"/>
      <c r="D574" s="56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9"/>
      <c r="D575" s="56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9"/>
      <c r="D576" s="56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9"/>
      <c r="D577" s="56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9"/>
      <c r="D578" s="56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9"/>
      <c r="D579" s="56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9"/>
      <c r="D580" s="56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9"/>
      <c r="D581" s="56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9"/>
      <c r="D582" s="56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9"/>
      <c r="D583" s="56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9"/>
      <c r="D584" s="56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9"/>
      <c r="D585" s="56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9"/>
      <c r="D586" s="56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9"/>
      <c r="D587" s="56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9"/>
      <c r="D588" s="56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9"/>
      <c r="D589" s="56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9"/>
      <c r="D590" s="56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9"/>
      <c r="D591" s="56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9"/>
      <c r="D592" s="56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9"/>
      <c r="D593" s="56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9"/>
      <c r="D594" s="56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9"/>
      <c r="D595" s="56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9"/>
      <c r="D596" s="56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9"/>
      <c r="D597" s="56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9"/>
      <c r="D598" s="56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9"/>
      <c r="D599" s="56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9"/>
      <c r="D600" s="56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9"/>
      <c r="D601" s="56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9"/>
      <c r="D602" s="56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9"/>
      <c r="D603" s="56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9"/>
      <c r="D604" s="56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9"/>
      <c r="D605" s="56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9"/>
      <c r="D606" s="56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9"/>
      <c r="D607" s="56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9"/>
      <c r="D608" s="56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9"/>
      <c r="D609" s="56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9"/>
      <c r="D610" s="56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9"/>
      <c r="D611" s="56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9"/>
      <c r="D612" s="56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9"/>
      <c r="D613" s="56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9"/>
      <c r="D614" s="56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9"/>
      <c r="D615" s="56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9"/>
      <c r="D616" s="56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9"/>
      <c r="D617" s="56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9"/>
      <c r="D618" s="56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9"/>
      <c r="D619" s="56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9"/>
      <c r="D620" s="56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9"/>
      <c r="D621" s="56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9"/>
      <c r="D622" s="56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9"/>
      <c r="D623" s="56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9"/>
      <c r="D624" s="56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9"/>
      <c r="D625" s="56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9"/>
      <c r="D626" s="56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9"/>
      <c r="D627" s="56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9"/>
      <c r="D628" s="56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9"/>
      <c r="D629" s="56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9"/>
      <c r="D630" s="56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9"/>
      <c r="D631" s="56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9"/>
      <c r="D632" s="56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9"/>
      <c r="D633" s="56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9"/>
      <c r="D634" s="56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9"/>
      <c r="D635" s="56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9"/>
      <c r="D636" s="56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9"/>
      <c r="D637" s="56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9"/>
      <c r="D638" s="56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9"/>
      <c r="D639" s="56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9"/>
      <c r="D640" s="56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9"/>
      <c r="D641" s="56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9"/>
      <c r="D642" s="56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9"/>
      <c r="D643" s="56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9"/>
      <c r="D644" s="56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9"/>
      <c r="D645" s="56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9"/>
      <c r="D646" s="56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9"/>
      <c r="D647" s="56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9"/>
      <c r="D648" s="56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9"/>
      <c r="D649" s="56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9"/>
      <c r="D650" s="56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9"/>
      <c r="D651" s="56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9"/>
      <c r="D652" s="56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9"/>
      <c r="D653" s="56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9"/>
      <c r="D654" s="56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9"/>
      <c r="D655" s="56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9"/>
      <c r="D656" s="56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9"/>
      <c r="D657" s="56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9"/>
      <c r="D658" s="56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9"/>
      <c r="D659" s="56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9"/>
      <c r="D660" s="56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9"/>
      <c r="D661" s="56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9"/>
      <c r="D662" s="56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9"/>
      <c r="D663" s="56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9"/>
      <c r="D664" s="56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9"/>
      <c r="D665" s="56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9"/>
      <c r="D666" s="56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9"/>
      <c r="D667" s="56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9"/>
      <c r="D668" s="56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9"/>
      <c r="D669" s="56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9"/>
      <c r="D670" s="56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9"/>
      <c r="D671" s="56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9"/>
      <c r="D672" s="56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9"/>
      <c r="D673" s="56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9"/>
      <c r="D674" s="56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9"/>
      <c r="D675" s="56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9"/>
      <c r="D676" s="56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9"/>
      <c r="D677" s="56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9"/>
      <c r="D678" s="56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9"/>
      <c r="D679" s="56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9"/>
      <c r="D680" s="56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9"/>
      <c r="D681" s="56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9"/>
      <c r="D682" s="56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9"/>
      <c r="D683" s="56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9"/>
      <c r="D684" s="56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9"/>
      <c r="D685" s="56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9"/>
      <c r="D686" s="56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9"/>
      <c r="D687" s="56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9"/>
      <c r="D688" s="56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9"/>
      <c r="D689" s="56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9"/>
      <c r="D690" s="56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9"/>
      <c r="D691" s="56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9"/>
      <c r="D692" s="56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9"/>
      <c r="D693" s="56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9"/>
      <c r="D694" s="56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9"/>
      <c r="D695" s="56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9"/>
      <c r="D696" s="56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9"/>
      <c r="D697" s="56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9"/>
      <c r="D698" s="56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9"/>
      <c r="D699" s="56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9"/>
      <c r="D700" s="56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9"/>
      <c r="D701" s="56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9"/>
      <c r="D702" s="56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9"/>
      <c r="D703" s="56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9"/>
      <c r="D704" s="56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9"/>
      <c r="D705" s="56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9"/>
      <c r="D706" s="56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9"/>
      <c r="D707" s="56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9"/>
      <c r="D708" s="56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9"/>
      <c r="D709" s="56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9"/>
      <c r="D710" s="56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9"/>
      <c r="D711" s="56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9"/>
      <c r="D712" s="56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9"/>
      <c r="D713" s="56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9"/>
      <c r="D714" s="56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9"/>
      <c r="D715" s="56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9"/>
      <c r="D716" s="56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9"/>
      <c r="D717" s="56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9"/>
      <c r="D718" s="56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9"/>
      <c r="D719" s="56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9"/>
      <c r="D720" s="56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9"/>
      <c r="D721" s="56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9"/>
      <c r="D722" s="56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9"/>
      <c r="D723" s="56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9"/>
      <c r="D724" s="56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9"/>
      <c r="D725" s="56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9"/>
      <c r="D726" s="56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9"/>
      <c r="D727" s="56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9"/>
      <c r="D728" s="56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9"/>
      <c r="D729" s="56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9"/>
      <c r="D730" s="56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9"/>
      <c r="D731" s="56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9"/>
      <c r="D732" s="56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9"/>
      <c r="D733" s="56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9"/>
      <c r="D734" s="56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9"/>
      <c r="D735" s="56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9"/>
      <c r="D736" s="56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9"/>
      <c r="D737" s="56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9"/>
      <c r="D738" s="56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9"/>
      <c r="D739" s="56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9"/>
      <c r="D740" s="56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9"/>
      <c r="D741" s="56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9"/>
      <c r="D742" s="56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9"/>
      <c r="D743" s="56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9"/>
      <c r="D744" s="56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9"/>
      <c r="D745" s="56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9"/>
      <c r="D746" s="56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9"/>
      <c r="D747" s="56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9"/>
      <c r="D748" s="56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9"/>
      <c r="D749" s="56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9"/>
      <c r="D750" s="56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9"/>
      <c r="D751" s="56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9"/>
      <c r="D752" s="56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9"/>
      <c r="D753" s="56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9"/>
      <c r="D754" s="56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9"/>
      <c r="D755" s="56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9"/>
      <c r="D756" s="56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9"/>
      <c r="D757" s="56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9"/>
      <c r="D758" s="56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9"/>
      <c r="D759" s="56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9"/>
      <c r="D760" s="56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9"/>
      <c r="D761" s="56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9"/>
      <c r="D762" s="56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9"/>
      <c r="D763" s="56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9"/>
      <c r="D764" s="56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9"/>
      <c r="D765" s="56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9"/>
      <c r="D766" s="56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9"/>
      <c r="D767" s="56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9"/>
      <c r="D768" s="56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9"/>
      <c r="D769" s="56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9"/>
      <c r="D770" s="56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9"/>
      <c r="D771" s="56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9"/>
      <c r="D772" s="56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9"/>
      <c r="D773" s="56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9"/>
      <c r="D774" s="56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9"/>
      <c r="D775" s="56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9"/>
      <c r="D776" s="56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9"/>
      <c r="D777" s="56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9"/>
      <c r="D778" s="56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9"/>
      <c r="D779" s="56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9"/>
      <c r="D780" s="56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9"/>
      <c r="D781" s="56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9"/>
      <c r="D782" s="56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9"/>
      <c r="D783" s="56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9"/>
      <c r="D784" s="56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9"/>
      <c r="D785" s="56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9"/>
      <c r="D786" s="56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9"/>
      <c r="D787" s="56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9"/>
      <c r="D788" s="56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9"/>
      <c r="D789" s="56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9"/>
      <c r="D790" s="56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9"/>
      <c r="D791" s="56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9"/>
      <c r="D792" s="56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9"/>
      <c r="D793" s="56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9"/>
      <c r="D794" s="56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9"/>
      <c r="D795" s="56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9"/>
      <c r="D796" s="56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9"/>
      <c r="D797" s="56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9"/>
      <c r="D798" s="56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9"/>
      <c r="D799" s="56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9"/>
      <c r="D800" s="56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9"/>
      <c r="D801" s="56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9"/>
      <c r="D802" s="56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9"/>
      <c r="D803" s="56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9"/>
      <c r="D804" s="56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9"/>
      <c r="D805" s="56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9"/>
      <c r="D806" s="56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9"/>
      <c r="D807" s="56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9"/>
      <c r="D808" s="56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9"/>
      <c r="D809" s="56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9"/>
      <c r="D810" s="56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9"/>
      <c r="D811" s="56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9"/>
      <c r="D812" s="56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9"/>
      <c r="D813" s="56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9"/>
      <c r="D814" s="56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9"/>
      <c r="D815" s="56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9"/>
      <c r="D816" s="56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9"/>
      <c r="D817" s="56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9"/>
      <c r="D818" s="56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9"/>
      <c r="D819" s="56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9"/>
      <c r="D820" s="56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9"/>
      <c r="D821" s="56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9"/>
      <c r="D822" s="56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9"/>
      <c r="D823" s="56"/>
      <c r="E823" s="12"/>
      <c r="F823" s="55"/>
      <c r="G823" s="55"/>
      <c r="H823" s="5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9"/>
      <c r="D824" s="56"/>
      <c r="E824" s="12"/>
      <c r="F824" s="55"/>
      <c r="G824" s="55"/>
      <c r="H824" s="5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P10" sqref="P10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55" t="s">
        <v>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s="16" customFormat="1" ht="21" customHeight="1">
      <c r="A2" s="255" t="s">
        <v>136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20" s="16" customFormat="1" ht="21" customHeight="1">
      <c r="A3" s="258" t="s">
        <v>116</v>
      </c>
      <c r="B3" s="258"/>
      <c r="C3" s="258"/>
      <c r="D3" s="259" t="s">
        <v>117</v>
      </c>
      <c r="E3" s="259"/>
      <c r="F3" s="259"/>
      <c r="G3" s="245" t="s">
        <v>27</v>
      </c>
      <c r="H3" s="245"/>
      <c r="I3" s="245"/>
      <c r="J3" s="246" t="s">
        <v>119</v>
      </c>
      <c r="K3" s="246"/>
      <c r="L3" s="246"/>
      <c r="M3" s="36"/>
      <c r="N3" s="36"/>
      <c r="O3" s="36"/>
      <c r="P3" s="36"/>
      <c r="Q3" s="36"/>
      <c r="R3" s="36"/>
      <c r="S3" s="36"/>
      <c r="T3" s="36"/>
    </row>
    <row r="4" spans="1:20" s="16" customFormat="1" ht="21" customHeight="1">
      <c r="A4" s="252" t="s">
        <v>45</v>
      </c>
      <c r="B4" s="252"/>
      <c r="C4" s="252"/>
      <c r="D4" s="253" t="s">
        <v>46</v>
      </c>
      <c r="E4" s="254"/>
      <c r="F4" s="254"/>
      <c r="G4" s="245" t="s">
        <v>120</v>
      </c>
      <c r="H4" s="245"/>
      <c r="I4" s="245"/>
      <c r="J4" s="246" t="s">
        <v>28</v>
      </c>
      <c r="K4" s="246"/>
      <c r="L4" s="246"/>
      <c r="M4" s="36"/>
      <c r="N4" s="36"/>
      <c r="O4" s="36"/>
      <c r="P4" s="36"/>
      <c r="Q4" s="36"/>
      <c r="R4" s="36"/>
      <c r="S4" s="36"/>
      <c r="T4" s="36"/>
    </row>
    <row r="5" spans="1:20" s="16" customFormat="1" ht="45" customHeight="1">
      <c r="A5" s="249" t="s">
        <v>8</v>
      </c>
      <c r="B5" s="17" t="s">
        <v>9</v>
      </c>
      <c r="C5" s="250" t="s">
        <v>10</v>
      </c>
      <c r="D5" s="250"/>
      <c r="E5" s="18" t="s">
        <v>11</v>
      </c>
      <c r="F5" s="19" t="s">
        <v>12</v>
      </c>
      <c r="G5" s="247" t="s">
        <v>29</v>
      </c>
      <c r="H5" s="251" t="s">
        <v>30</v>
      </c>
      <c r="I5" s="242" t="s">
        <v>31</v>
      </c>
      <c r="J5" s="244" t="s">
        <v>32</v>
      </c>
      <c r="K5" s="244"/>
      <c r="L5" s="244"/>
      <c r="M5" s="36"/>
      <c r="N5" s="36"/>
      <c r="O5" s="36"/>
      <c r="P5" s="36"/>
      <c r="Q5" s="36"/>
      <c r="R5" s="36"/>
      <c r="S5" s="36"/>
      <c r="T5" s="36"/>
    </row>
    <row r="6" spans="1:20" s="16" customFormat="1" ht="42" customHeight="1">
      <c r="A6" s="249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48"/>
      <c r="H6" s="251"/>
      <c r="I6" s="243"/>
      <c r="J6" s="25" t="s">
        <v>34</v>
      </c>
      <c r="K6" s="26" t="s">
        <v>35</v>
      </c>
      <c r="L6" s="27" t="s">
        <v>36</v>
      </c>
      <c r="M6" s="36"/>
      <c r="N6" s="36"/>
      <c r="O6" s="36"/>
      <c r="P6" s="36"/>
      <c r="Q6" s="36"/>
      <c r="R6" s="36"/>
      <c r="S6" s="36"/>
      <c r="T6" s="36"/>
    </row>
    <row r="7" spans="1:256" s="16" customFormat="1" ht="19.5" customHeight="1">
      <c r="A7" s="28" t="s">
        <v>19</v>
      </c>
      <c r="B7" s="29" t="s">
        <v>20</v>
      </c>
      <c r="C7" s="28" t="s">
        <v>21</v>
      </c>
      <c r="D7" s="155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64" customFormat="1" ht="16.5" customHeight="1">
      <c r="A8" s="196">
        <v>23234</v>
      </c>
      <c r="B8" s="197">
        <v>353.95</v>
      </c>
      <c r="C8" s="197">
        <v>50.723</v>
      </c>
      <c r="D8" s="198">
        <v>4.3824672</v>
      </c>
      <c r="E8" s="198">
        <v>115.82165666666667</v>
      </c>
      <c r="F8" s="198">
        <v>507.584611391328</v>
      </c>
      <c r="G8" s="235" t="s">
        <v>111</v>
      </c>
      <c r="H8" s="199">
        <v>1</v>
      </c>
      <c r="I8" s="196">
        <v>23234</v>
      </c>
      <c r="J8" s="197">
        <v>103.11734</v>
      </c>
      <c r="K8" s="197">
        <v>128.84276</v>
      </c>
      <c r="L8" s="197">
        <v>115.50487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65" customFormat="1" ht="16.5" customHeight="1">
      <c r="A9" s="196">
        <v>23243</v>
      </c>
      <c r="B9" s="197">
        <v>354.43</v>
      </c>
      <c r="C9" s="197">
        <v>81.551</v>
      </c>
      <c r="D9" s="198">
        <v>7.0460064000000004</v>
      </c>
      <c r="E9" s="198">
        <v>117.32431333333334</v>
      </c>
      <c r="F9" s="198">
        <v>826.6678626222721</v>
      </c>
      <c r="G9" s="235" t="s">
        <v>112</v>
      </c>
      <c r="H9" s="199">
        <v>2</v>
      </c>
      <c r="I9" s="196">
        <v>23243</v>
      </c>
      <c r="J9" s="197">
        <v>134.17643</v>
      </c>
      <c r="K9" s="197">
        <v>108.81786</v>
      </c>
      <c r="L9" s="197">
        <v>108.97865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5" customFormat="1" ht="16.5" customHeight="1">
      <c r="A10" s="196">
        <v>23250</v>
      </c>
      <c r="B10" s="197">
        <v>355.33</v>
      </c>
      <c r="C10" s="197">
        <v>115.556</v>
      </c>
      <c r="D10" s="198">
        <v>9.984038400000001</v>
      </c>
      <c r="E10" s="198">
        <v>102.80298666666665</v>
      </c>
      <c r="F10" s="198">
        <v>1026.388966514688</v>
      </c>
      <c r="G10" s="235" t="s">
        <v>113</v>
      </c>
      <c r="H10" s="199">
        <v>3</v>
      </c>
      <c r="I10" s="196">
        <v>23250</v>
      </c>
      <c r="J10" s="197">
        <v>113.92545</v>
      </c>
      <c r="K10" s="197">
        <v>82.32428</v>
      </c>
      <c r="L10" s="197">
        <v>112.15923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65" customFormat="1" ht="16.5" customHeight="1">
      <c r="A11" s="196">
        <v>23265</v>
      </c>
      <c r="B11" s="197">
        <v>353.65</v>
      </c>
      <c r="C11" s="197">
        <v>52.727</v>
      </c>
      <c r="D11" s="198">
        <v>4.5556128</v>
      </c>
      <c r="E11" s="198">
        <v>61.77205666666666</v>
      </c>
      <c r="F11" s="198">
        <v>281.40957203299195</v>
      </c>
      <c r="G11" s="235" t="s">
        <v>114</v>
      </c>
      <c r="H11" s="199">
        <v>4</v>
      </c>
      <c r="I11" s="196">
        <v>23265</v>
      </c>
      <c r="J11" s="197">
        <v>79.65686</v>
      </c>
      <c r="K11" s="197">
        <v>51.47927</v>
      </c>
      <c r="L11" s="197">
        <v>54.18004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65" customFormat="1" ht="16.5" customHeight="1">
      <c r="A12" s="196">
        <v>23275</v>
      </c>
      <c r="B12" s="197">
        <v>353.13</v>
      </c>
      <c r="C12" s="197">
        <v>30.287</v>
      </c>
      <c r="D12" s="198">
        <v>2.6167968</v>
      </c>
      <c r="E12" s="198">
        <v>54.7318</v>
      </c>
      <c r="F12" s="198">
        <v>143.22199909824</v>
      </c>
      <c r="G12" s="235" t="s">
        <v>57</v>
      </c>
      <c r="H12" s="199">
        <v>5</v>
      </c>
      <c r="I12" s="196">
        <v>23275</v>
      </c>
      <c r="J12" s="197">
        <v>35.71645</v>
      </c>
      <c r="K12" s="197">
        <v>52.04127</v>
      </c>
      <c r="L12" s="197">
        <v>76.43768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65" customFormat="1" ht="16.5" customHeight="1">
      <c r="A13" s="196">
        <v>23282</v>
      </c>
      <c r="B13" s="197">
        <v>353.48</v>
      </c>
      <c r="C13" s="197">
        <v>47.107</v>
      </c>
      <c r="D13" s="198">
        <v>4.0700448</v>
      </c>
      <c r="E13" s="198">
        <v>60.60566333333333</v>
      </c>
      <c r="F13" s="198">
        <v>246.667764900384</v>
      </c>
      <c r="G13" s="235" t="s">
        <v>58</v>
      </c>
      <c r="H13" s="199">
        <v>6</v>
      </c>
      <c r="I13" s="196">
        <v>23282</v>
      </c>
      <c r="J13" s="197">
        <v>54.58552</v>
      </c>
      <c r="K13" s="197">
        <v>60.65313</v>
      </c>
      <c r="L13" s="197">
        <v>66.57834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66" customFormat="1" ht="16.5" customHeight="1">
      <c r="A14" s="196">
        <v>23291</v>
      </c>
      <c r="B14" s="197">
        <v>353.43</v>
      </c>
      <c r="C14" s="197">
        <v>41.439</v>
      </c>
      <c r="D14" s="198">
        <v>3.5803296000000002</v>
      </c>
      <c r="E14" s="198">
        <v>28.091843333333333</v>
      </c>
      <c r="F14" s="198">
        <v>100.57805820489601</v>
      </c>
      <c r="G14" s="235" t="s">
        <v>59</v>
      </c>
      <c r="H14" s="199">
        <v>7</v>
      </c>
      <c r="I14" s="196">
        <v>23291</v>
      </c>
      <c r="J14" s="197">
        <v>14.00661</v>
      </c>
      <c r="K14" s="197">
        <v>26.48097</v>
      </c>
      <c r="L14" s="197">
        <v>43.78795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66" customFormat="1" ht="16.5" customHeight="1">
      <c r="A15" s="196">
        <v>23300</v>
      </c>
      <c r="B15" s="197">
        <v>352.63</v>
      </c>
      <c r="C15" s="197">
        <v>17.478</v>
      </c>
      <c r="D15" s="198">
        <v>1.5100992000000002</v>
      </c>
      <c r="E15" s="198">
        <v>69.9971</v>
      </c>
      <c r="F15" s="198">
        <v>105.70256471232001</v>
      </c>
      <c r="G15" s="235" t="s">
        <v>60</v>
      </c>
      <c r="H15" s="199">
        <v>8</v>
      </c>
      <c r="I15" s="196">
        <v>23300</v>
      </c>
      <c r="J15" s="197">
        <v>64.43748</v>
      </c>
      <c r="K15" s="197">
        <v>73.66712</v>
      </c>
      <c r="L15" s="197">
        <v>71.8867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66" customFormat="1" ht="16.5" customHeight="1">
      <c r="A16" s="196">
        <v>23304</v>
      </c>
      <c r="B16" s="197">
        <v>352.53</v>
      </c>
      <c r="C16" s="197">
        <v>8.539</v>
      </c>
      <c r="D16" s="198">
        <v>0.7377696</v>
      </c>
      <c r="E16" s="198">
        <v>115.03213</v>
      </c>
      <c r="F16" s="198">
        <v>84.867208537248</v>
      </c>
      <c r="G16" s="235" t="s">
        <v>61</v>
      </c>
      <c r="H16" s="199">
        <v>9</v>
      </c>
      <c r="I16" s="196">
        <v>23304</v>
      </c>
      <c r="J16" s="197">
        <v>258.03265</v>
      </c>
      <c r="K16" s="197">
        <v>45.28039</v>
      </c>
      <c r="L16" s="197">
        <v>41.78335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66" customFormat="1" ht="16.5" customHeight="1">
      <c r="A17" s="196">
        <v>23326</v>
      </c>
      <c r="B17" s="197">
        <v>352.7</v>
      </c>
      <c r="C17" s="197">
        <v>16.04</v>
      </c>
      <c r="D17" s="198">
        <v>1.385856</v>
      </c>
      <c r="E17" s="198">
        <v>33.63168</v>
      </c>
      <c r="F17" s="198">
        <v>46.60866551808</v>
      </c>
      <c r="G17" s="235" t="s">
        <v>62</v>
      </c>
      <c r="H17" s="199">
        <v>10</v>
      </c>
      <c r="I17" s="196">
        <v>23326</v>
      </c>
      <c r="J17" s="197">
        <v>36.7928</v>
      </c>
      <c r="K17" s="197">
        <v>32.90467</v>
      </c>
      <c r="L17" s="197">
        <v>31.19757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66" customFormat="1" ht="16.5" customHeight="1">
      <c r="A18" s="196">
        <v>23332</v>
      </c>
      <c r="B18" s="197">
        <v>352.55</v>
      </c>
      <c r="C18" s="197">
        <v>9.05</v>
      </c>
      <c r="D18" s="198">
        <v>0.7819200000000001</v>
      </c>
      <c r="E18" s="198">
        <v>25.241546666666665</v>
      </c>
      <c r="F18" s="198">
        <v>19.7368701696</v>
      </c>
      <c r="G18" s="235" t="s">
        <v>63</v>
      </c>
      <c r="H18" s="199">
        <v>11</v>
      </c>
      <c r="I18" s="196">
        <v>23332</v>
      </c>
      <c r="J18" s="197">
        <v>22.90095</v>
      </c>
      <c r="K18" s="197">
        <v>27.87479</v>
      </c>
      <c r="L18" s="197">
        <v>24.9489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66" customFormat="1" ht="16.5" customHeight="1">
      <c r="A19" s="196">
        <v>23342</v>
      </c>
      <c r="B19" s="197">
        <v>352.38</v>
      </c>
      <c r="C19" s="197">
        <v>3.039</v>
      </c>
      <c r="D19" s="198">
        <v>0.2625696</v>
      </c>
      <c r="E19" s="198">
        <v>18.397046666666668</v>
      </c>
      <c r="F19" s="198">
        <v>4.8305051844480005</v>
      </c>
      <c r="G19" s="235" t="s">
        <v>64</v>
      </c>
      <c r="H19" s="199">
        <v>12</v>
      </c>
      <c r="I19" s="196">
        <v>23342</v>
      </c>
      <c r="J19" s="197">
        <v>18.21205</v>
      </c>
      <c r="K19" s="197">
        <v>18.51598</v>
      </c>
      <c r="L19" s="197">
        <v>18.46311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6" customFormat="1" ht="16.5" customHeight="1">
      <c r="A20" s="196">
        <v>23354</v>
      </c>
      <c r="B20" s="197">
        <v>352.19</v>
      </c>
      <c r="C20" s="197">
        <v>2.703</v>
      </c>
      <c r="D20" s="198">
        <v>0.2335392</v>
      </c>
      <c r="E20" s="198">
        <v>8.15639</v>
      </c>
      <c r="F20" s="198">
        <v>1.9048367954880001</v>
      </c>
      <c r="G20" s="235" t="s">
        <v>65</v>
      </c>
      <c r="H20" s="199">
        <v>13</v>
      </c>
      <c r="I20" s="196">
        <v>23354</v>
      </c>
      <c r="J20" s="197">
        <v>5.03868</v>
      </c>
      <c r="K20" s="197">
        <v>11.53721</v>
      </c>
      <c r="L20" s="197">
        <v>7.89328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66" customFormat="1" ht="16.5" customHeight="1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66" customFormat="1" ht="16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66" customFormat="1" ht="16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6" customFormat="1" ht="16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66" customFormat="1" ht="16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66" customFormat="1" ht="16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67" customFormat="1" ht="16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67" customFormat="1" ht="16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67" customFormat="1" ht="16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67" customFormat="1" ht="16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67" customFormat="1" ht="16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67" customFormat="1" ht="16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67" customFormat="1" ht="16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67" customFormat="1" ht="16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67" customFormat="1" ht="16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67" customFormat="1" ht="16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67" customFormat="1" ht="16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67" customFormat="1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68" customFormat="1" ht="16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ht="16.5" customHeight="1"/>
    <row r="41" ht="16.5" customHeight="1"/>
    <row r="42" ht="16.5" customHeight="1"/>
  </sheetData>
  <sheetProtection/>
  <mergeCells count="17">
    <mergeCell ref="A4:C4"/>
    <mergeCell ref="D4:F4"/>
    <mergeCell ref="A1:L1"/>
    <mergeCell ref="A2:L2"/>
    <mergeCell ref="A3:C3"/>
    <mergeCell ref="D3:F3"/>
    <mergeCell ref="G3:I3"/>
    <mergeCell ref="A21:L21"/>
    <mergeCell ref="I5:I6"/>
    <mergeCell ref="J5:L5"/>
    <mergeCell ref="G4:I4"/>
    <mergeCell ref="J3:L3"/>
    <mergeCell ref="G5:G6"/>
    <mergeCell ref="J4:L4"/>
    <mergeCell ref="A5:A6"/>
    <mergeCell ref="C5:D5"/>
    <mergeCell ref="H5:H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10" sqref="L10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13</v>
      </c>
      <c r="F17" s="40" t="s">
        <v>26</v>
      </c>
    </row>
    <row r="34" spans="4:6" ht="23.25">
      <c r="D34" s="38" t="s">
        <v>44</v>
      </c>
      <c r="E34" s="39">
        <v>231</v>
      </c>
      <c r="F34" s="40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L37" sqref="L37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66">
        <v>43922</v>
      </c>
      <c r="B1" s="41">
        <v>37712</v>
      </c>
      <c r="C1"/>
      <c r="D1" s="42">
        <v>352.03000000000003</v>
      </c>
      <c r="F1" s="44">
        <v>351.43</v>
      </c>
      <c r="Q1" s="62"/>
    </row>
    <row r="2" spans="1:17" ht="22.5" customHeight="1">
      <c r="A2" s="166">
        <v>43923</v>
      </c>
      <c r="B2" s="41">
        <v>37713</v>
      </c>
      <c r="C2"/>
      <c r="D2" s="42">
        <v>352.13</v>
      </c>
      <c r="Q2" s="62"/>
    </row>
    <row r="3" spans="1:17" ht="22.5" customHeight="1">
      <c r="A3" s="166">
        <v>43924</v>
      </c>
      <c r="B3" s="41">
        <v>37714</v>
      </c>
      <c r="C3"/>
      <c r="D3" s="42">
        <v>352.13</v>
      </c>
      <c r="Q3" s="62"/>
    </row>
    <row r="4" spans="1:17" ht="22.5" customHeight="1">
      <c r="A4" s="166">
        <v>43925</v>
      </c>
      <c r="B4" s="41">
        <v>37715</v>
      </c>
      <c r="C4"/>
      <c r="D4" s="42">
        <v>352.11</v>
      </c>
      <c r="Q4" s="62"/>
    </row>
    <row r="5" spans="1:17" ht="22.5" customHeight="1">
      <c r="A5" s="166">
        <v>43926</v>
      </c>
      <c r="B5" s="41">
        <v>37716</v>
      </c>
      <c r="C5"/>
      <c r="D5" s="42">
        <v>352.1</v>
      </c>
      <c r="Q5" s="62"/>
    </row>
    <row r="6" spans="1:17" ht="22.5" customHeight="1">
      <c r="A6" s="166">
        <v>43927</v>
      </c>
      <c r="B6" s="41">
        <v>37717</v>
      </c>
      <c r="C6"/>
      <c r="D6" s="42">
        <v>352.09000000000003</v>
      </c>
      <c r="Q6" s="62"/>
    </row>
    <row r="7" spans="1:17" ht="22.5" customHeight="1">
      <c r="A7" s="166">
        <v>43928</v>
      </c>
      <c r="B7" s="41">
        <v>37718</v>
      </c>
      <c r="C7"/>
      <c r="D7" s="42">
        <v>352.08</v>
      </c>
      <c r="Q7" s="62"/>
    </row>
    <row r="8" spans="1:17" ht="22.5" customHeight="1">
      <c r="A8" s="166">
        <v>43929</v>
      </c>
      <c r="B8" s="41">
        <v>37719</v>
      </c>
      <c r="C8"/>
      <c r="D8" s="42">
        <v>352.08</v>
      </c>
      <c r="Q8" s="62"/>
    </row>
    <row r="9" spans="1:17" ht="22.5" customHeight="1">
      <c r="A9" s="166">
        <v>43930</v>
      </c>
      <c r="B9" s="41">
        <v>37720</v>
      </c>
      <c r="C9"/>
      <c r="D9" s="42">
        <v>352.08</v>
      </c>
      <c r="Q9" s="62"/>
    </row>
    <row r="10" spans="1:17" ht="22.5" customHeight="1">
      <c r="A10" s="166">
        <v>43931</v>
      </c>
      <c r="B10" s="41">
        <v>37721</v>
      </c>
      <c r="C10"/>
      <c r="D10" s="42">
        <v>352.08</v>
      </c>
      <c r="Q10" s="62"/>
    </row>
    <row r="11" spans="1:17" ht="22.5" customHeight="1">
      <c r="A11" s="166">
        <v>43932</v>
      </c>
      <c r="B11" s="41">
        <v>37722</v>
      </c>
      <c r="C11"/>
      <c r="D11" s="42">
        <v>352.07</v>
      </c>
      <c r="E11" s="45"/>
      <c r="Q11" s="62"/>
    </row>
    <row r="12" spans="1:17" ht="22.5" customHeight="1">
      <c r="A12" s="166">
        <v>43933</v>
      </c>
      <c r="B12" s="41">
        <v>37723</v>
      </c>
      <c r="C12"/>
      <c r="D12" s="42">
        <v>352.07</v>
      </c>
      <c r="Q12" s="62"/>
    </row>
    <row r="13" spans="1:17" ht="22.5" customHeight="1">
      <c r="A13" s="166">
        <v>43934</v>
      </c>
      <c r="B13" s="41">
        <v>37724</v>
      </c>
      <c r="C13"/>
      <c r="D13" s="42">
        <v>352.07</v>
      </c>
      <c r="Q13" s="62"/>
    </row>
    <row r="14" spans="1:17" ht="22.5" customHeight="1">
      <c r="A14" s="166">
        <v>43935</v>
      </c>
      <c r="B14" s="41">
        <v>37725</v>
      </c>
      <c r="C14"/>
      <c r="D14" s="42">
        <v>352.07</v>
      </c>
      <c r="Q14" s="62"/>
    </row>
    <row r="15" spans="1:17" ht="22.5" customHeight="1">
      <c r="A15" s="166">
        <v>43936</v>
      </c>
      <c r="B15" s="41">
        <v>37726</v>
      </c>
      <c r="C15"/>
      <c r="D15" s="42">
        <v>352.06</v>
      </c>
      <c r="Q15" s="62"/>
    </row>
    <row r="16" spans="1:17" ht="22.5" customHeight="1">
      <c r="A16" s="166">
        <v>43937</v>
      </c>
      <c r="B16" s="41">
        <v>37727</v>
      </c>
      <c r="C16"/>
      <c r="D16" s="42">
        <v>352.06</v>
      </c>
      <c r="Q16" s="62"/>
    </row>
    <row r="17" spans="1:17" ht="22.5" customHeight="1">
      <c r="A17" s="166">
        <v>43938</v>
      </c>
      <c r="B17" s="41">
        <v>37728</v>
      </c>
      <c r="C17"/>
      <c r="D17" s="42">
        <v>352.06</v>
      </c>
      <c r="J17" s="46" t="s">
        <v>43</v>
      </c>
      <c r="K17" s="47">
        <v>13</v>
      </c>
      <c r="L17" s="48" t="s">
        <v>26</v>
      </c>
      <c r="Q17" s="62"/>
    </row>
    <row r="18" spans="1:17" ht="22.5" customHeight="1">
      <c r="A18" s="166">
        <v>43939</v>
      </c>
      <c r="B18" s="41">
        <v>37729</v>
      </c>
      <c r="C18"/>
      <c r="D18" s="42">
        <v>352.06</v>
      </c>
      <c r="Q18" s="62"/>
    </row>
    <row r="19" spans="1:17" ht="22.5" customHeight="1">
      <c r="A19" s="166">
        <v>43940</v>
      </c>
      <c r="B19" s="41">
        <v>37730</v>
      </c>
      <c r="C19"/>
      <c r="D19" s="42">
        <v>352.06</v>
      </c>
      <c r="Q19" s="62"/>
    </row>
    <row r="20" spans="1:17" ht="22.5" customHeight="1">
      <c r="A20" s="166">
        <v>43941</v>
      </c>
      <c r="B20" s="41">
        <v>37731</v>
      </c>
      <c r="C20"/>
      <c r="D20" s="42">
        <v>352.06</v>
      </c>
      <c r="Q20" s="62"/>
    </row>
    <row r="21" spans="1:17" ht="22.5" customHeight="1">
      <c r="A21" s="166">
        <v>43942</v>
      </c>
      <c r="B21" s="41">
        <v>37732</v>
      </c>
      <c r="C21"/>
      <c r="D21" s="42">
        <v>352.05</v>
      </c>
      <c r="Q21" s="62"/>
    </row>
    <row r="22" spans="1:17" ht="22.5" customHeight="1">
      <c r="A22" s="166">
        <v>43943</v>
      </c>
      <c r="B22" s="41">
        <v>37733</v>
      </c>
      <c r="C22"/>
      <c r="D22" s="42">
        <v>352.05</v>
      </c>
      <c r="Q22" s="62"/>
    </row>
    <row r="23" spans="1:17" ht="22.5" customHeight="1">
      <c r="A23" s="166">
        <v>43944</v>
      </c>
      <c r="B23" s="41">
        <v>37734</v>
      </c>
      <c r="C23"/>
      <c r="D23" s="42">
        <v>352.06</v>
      </c>
      <c r="Q23" s="62"/>
    </row>
    <row r="24" spans="1:17" ht="22.5" customHeight="1">
      <c r="A24" s="166">
        <v>43945</v>
      </c>
      <c r="B24" s="41">
        <v>37735</v>
      </c>
      <c r="C24"/>
      <c r="D24" s="42">
        <v>352.06</v>
      </c>
      <c r="Q24" s="62"/>
    </row>
    <row r="25" spans="1:17" ht="22.5" customHeight="1">
      <c r="A25" s="166">
        <v>43946</v>
      </c>
      <c r="B25" s="41">
        <v>37736</v>
      </c>
      <c r="C25"/>
      <c r="D25" s="42">
        <v>352.06</v>
      </c>
      <c r="Q25" s="62"/>
    </row>
    <row r="26" spans="1:17" ht="22.5" customHeight="1">
      <c r="A26" s="166">
        <v>43947</v>
      </c>
      <c r="B26" s="41">
        <v>37737</v>
      </c>
      <c r="C26"/>
      <c r="D26" s="42">
        <v>352.09000000000003</v>
      </c>
      <c r="Q26" s="62"/>
    </row>
    <row r="27" spans="1:19" ht="22.5" customHeight="1">
      <c r="A27" s="166">
        <v>43948</v>
      </c>
      <c r="B27" s="41">
        <v>37738</v>
      </c>
      <c r="C27"/>
      <c r="D27" s="42">
        <v>352.1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66">
        <v>43949</v>
      </c>
      <c r="B28" s="41">
        <v>37739</v>
      </c>
      <c r="C28"/>
      <c r="D28" s="42">
        <v>352.11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66">
        <v>43950</v>
      </c>
      <c r="B29" s="41">
        <v>37740</v>
      </c>
      <c r="C29"/>
      <c r="D29" s="42">
        <v>352.17</v>
      </c>
      <c r="Q29" s="62"/>
    </row>
    <row r="30" spans="1:17" ht="22.5" customHeight="1">
      <c r="A30" s="166">
        <v>43951</v>
      </c>
      <c r="B30" s="41">
        <v>37741</v>
      </c>
      <c r="C30"/>
      <c r="D30" s="42">
        <v>352.21</v>
      </c>
      <c r="Q30" s="62"/>
    </row>
    <row r="31" spans="1:17" ht="22.5" customHeight="1">
      <c r="A31" s="166">
        <v>43952</v>
      </c>
      <c r="B31" s="41">
        <v>37742</v>
      </c>
      <c r="C31"/>
      <c r="D31" s="42">
        <v>352.13</v>
      </c>
      <c r="Q31" s="62"/>
    </row>
    <row r="32" spans="1:4" ht="22.5" customHeight="1">
      <c r="A32" s="166">
        <v>43953</v>
      </c>
      <c r="B32" s="41">
        <v>37743</v>
      </c>
      <c r="C32"/>
      <c r="D32" s="42">
        <v>352.13</v>
      </c>
    </row>
    <row r="33" spans="1:4" ht="22.5" customHeight="1">
      <c r="A33" s="166">
        <v>43954</v>
      </c>
      <c r="B33" s="41">
        <v>37744</v>
      </c>
      <c r="C33"/>
      <c r="D33" s="42">
        <v>352.13</v>
      </c>
    </row>
    <row r="34" spans="1:12" ht="21" customHeight="1">
      <c r="A34" s="166">
        <v>43955</v>
      </c>
      <c r="B34" s="41">
        <v>37745</v>
      </c>
      <c r="C34"/>
      <c r="D34" s="42">
        <v>352.13</v>
      </c>
      <c r="J34" s="46" t="s">
        <v>43</v>
      </c>
      <c r="K34" s="47">
        <v>13</v>
      </c>
      <c r="L34" s="48" t="s">
        <v>26</v>
      </c>
    </row>
    <row r="35" spans="1:4" ht="21" customHeight="1">
      <c r="A35" s="166">
        <v>43956</v>
      </c>
      <c r="B35" s="41">
        <v>37746</v>
      </c>
      <c r="C35"/>
      <c r="D35" s="42">
        <v>352.13</v>
      </c>
    </row>
    <row r="36" spans="1:4" ht="21" customHeight="1">
      <c r="A36" s="166">
        <v>43957</v>
      </c>
      <c r="B36" s="41">
        <v>37747</v>
      </c>
      <c r="C36"/>
      <c r="D36" s="42">
        <v>352.15000000000003</v>
      </c>
    </row>
    <row r="37" spans="1:4" ht="21" customHeight="1">
      <c r="A37" s="166">
        <v>43958</v>
      </c>
      <c r="B37" s="41">
        <v>37748</v>
      </c>
      <c r="C37"/>
      <c r="D37" s="42">
        <v>352.21</v>
      </c>
    </row>
    <row r="38" spans="1:4" ht="21" customHeight="1">
      <c r="A38" s="166">
        <v>43959</v>
      </c>
      <c r="B38" s="41">
        <v>37749</v>
      </c>
      <c r="C38"/>
      <c r="D38" s="42">
        <v>352.18</v>
      </c>
    </row>
    <row r="39" spans="1:5" ht="23.25">
      <c r="A39" s="166">
        <v>43960</v>
      </c>
      <c r="B39" s="41">
        <v>37750</v>
      </c>
      <c r="C39"/>
      <c r="D39" s="42">
        <v>352.2</v>
      </c>
      <c r="E39" s="51"/>
    </row>
    <row r="40" spans="1:4" ht="23.25">
      <c r="A40" s="166">
        <v>43961</v>
      </c>
      <c r="B40" s="41">
        <v>37751</v>
      </c>
      <c r="C40"/>
      <c r="D40" s="42">
        <v>352.22</v>
      </c>
    </row>
    <row r="41" spans="1:4" ht="23.25">
      <c r="A41" s="166">
        <v>43962</v>
      </c>
      <c r="B41" s="41">
        <v>37752</v>
      </c>
      <c r="C41"/>
      <c r="D41" s="42">
        <v>352.23</v>
      </c>
    </row>
    <row r="42" spans="1:4" ht="23.25">
      <c r="A42" s="166">
        <v>43963</v>
      </c>
      <c r="B42" s="41">
        <v>37753</v>
      </c>
      <c r="C42"/>
      <c r="D42" s="42">
        <v>352.23</v>
      </c>
    </row>
    <row r="43" spans="1:4" ht="23.25">
      <c r="A43" s="166">
        <v>43964</v>
      </c>
      <c r="B43" s="41">
        <v>37754</v>
      </c>
      <c r="C43"/>
      <c r="D43" s="42">
        <v>352.23</v>
      </c>
    </row>
    <row r="44" spans="1:4" ht="23.25">
      <c r="A44" s="166">
        <v>43965</v>
      </c>
      <c r="B44" s="41">
        <v>37755</v>
      </c>
      <c r="C44"/>
      <c r="D44" s="42">
        <v>352.23</v>
      </c>
    </row>
    <row r="45" spans="1:4" ht="23.25">
      <c r="A45" s="166">
        <v>43966</v>
      </c>
      <c r="B45" s="41">
        <v>37756</v>
      </c>
      <c r="C45"/>
      <c r="D45" s="42">
        <v>352.21</v>
      </c>
    </row>
    <row r="46" spans="1:4" ht="23.25">
      <c r="A46" s="166">
        <v>43967</v>
      </c>
      <c r="B46" s="41">
        <v>37757</v>
      </c>
      <c r="C46"/>
      <c r="D46" s="42">
        <v>352.18</v>
      </c>
    </row>
    <row r="47" spans="1:4" ht="23.25">
      <c r="A47" s="166">
        <v>43968</v>
      </c>
      <c r="B47" s="41">
        <v>37758</v>
      </c>
      <c r="C47"/>
      <c r="D47" s="42">
        <v>352.18</v>
      </c>
    </row>
    <row r="48" spans="1:4" ht="23.25">
      <c r="A48" s="166">
        <v>43969</v>
      </c>
      <c r="B48" s="41">
        <v>37759</v>
      </c>
      <c r="C48"/>
      <c r="D48" s="42">
        <v>352.18</v>
      </c>
    </row>
    <row r="49" spans="1:4" ht="23.25">
      <c r="A49" s="166">
        <v>43970</v>
      </c>
      <c r="B49" s="41">
        <v>37760</v>
      </c>
      <c r="C49"/>
      <c r="D49" s="42">
        <v>352.17</v>
      </c>
    </row>
    <row r="50" spans="1:4" ht="23.25">
      <c r="A50" s="166">
        <v>43971</v>
      </c>
      <c r="B50" s="41">
        <v>37761</v>
      </c>
      <c r="C50"/>
      <c r="D50" s="42">
        <v>352.16</v>
      </c>
    </row>
    <row r="51" spans="1:4" ht="23.25">
      <c r="A51" s="166">
        <v>43972</v>
      </c>
      <c r="B51" s="41">
        <v>37762</v>
      </c>
      <c r="C51"/>
      <c r="D51" s="42">
        <v>352.16</v>
      </c>
    </row>
    <row r="52" spans="1:4" ht="23.25">
      <c r="A52" s="166">
        <v>43973</v>
      </c>
      <c r="B52" s="41">
        <v>37763</v>
      </c>
      <c r="C52"/>
      <c r="D52" s="42">
        <v>352.16</v>
      </c>
    </row>
    <row r="53" spans="1:4" ht="23.25">
      <c r="A53" s="166">
        <v>43974</v>
      </c>
      <c r="B53" s="41">
        <v>37764</v>
      </c>
      <c r="C53"/>
      <c r="D53" s="42">
        <v>352.13</v>
      </c>
    </row>
    <row r="54" spans="1:4" ht="23.25">
      <c r="A54" s="166">
        <v>43975</v>
      </c>
      <c r="B54" s="41">
        <v>37765</v>
      </c>
      <c r="C54"/>
      <c r="D54" s="42">
        <v>352.13</v>
      </c>
    </row>
    <row r="55" spans="1:4" ht="23.25">
      <c r="A55" s="166">
        <v>43976</v>
      </c>
      <c r="B55" s="41">
        <v>37766</v>
      </c>
      <c r="C55"/>
      <c r="D55" s="42">
        <v>352.12</v>
      </c>
    </row>
    <row r="56" spans="1:4" ht="23.25">
      <c r="A56" s="166">
        <v>43977</v>
      </c>
      <c r="B56" s="41">
        <v>37767</v>
      </c>
      <c r="C56"/>
      <c r="D56" s="42">
        <v>352.12</v>
      </c>
    </row>
    <row r="57" spans="1:4" ht="23.25">
      <c r="A57" s="166">
        <v>43978</v>
      </c>
      <c r="B57" s="41">
        <v>37768</v>
      </c>
      <c r="C57"/>
      <c r="D57" s="42">
        <v>352.11</v>
      </c>
    </row>
    <row r="58" spans="1:5" ht="23.25">
      <c r="A58" s="166">
        <v>43979</v>
      </c>
      <c r="B58" s="41">
        <v>37769</v>
      </c>
      <c r="C58"/>
      <c r="D58" s="42">
        <v>352.11</v>
      </c>
      <c r="E58" s="49"/>
    </row>
    <row r="59" spans="1:4" ht="23.25">
      <c r="A59" s="166">
        <v>43980</v>
      </c>
      <c r="B59" s="41">
        <v>37770</v>
      </c>
      <c r="C59"/>
      <c r="D59" s="42">
        <v>352.1</v>
      </c>
    </row>
    <row r="60" spans="1:5" ht="21.75">
      <c r="A60" s="166">
        <v>43981</v>
      </c>
      <c r="B60" s="41">
        <v>37771</v>
      </c>
      <c r="C60" s="63"/>
      <c r="D60" s="42">
        <v>352.1</v>
      </c>
      <c r="E60" s="92"/>
    </row>
    <row r="61" spans="1:4" ht="23.25">
      <c r="A61" s="166">
        <v>43982</v>
      </c>
      <c r="B61" s="41">
        <v>37772</v>
      </c>
      <c r="C61" s="63"/>
      <c r="D61" s="42">
        <v>352.09000000000003</v>
      </c>
    </row>
    <row r="62" spans="1:4" ht="23.25">
      <c r="A62" s="166">
        <v>43983</v>
      </c>
      <c r="B62" s="41">
        <v>37773</v>
      </c>
      <c r="C62"/>
      <c r="D62" s="42">
        <v>352.09000000000003</v>
      </c>
    </row>
    <row r="63" spans="1:4" ht="23.25">
      <c r="A63" s="166">
        <v>43984</v>
      </c>
      <c r="B63" s="41">
        <v>37774</v>
      </c>
      <c r="C63"/>
      <c r="D63" s="42">
        <v>352.1</v>
      </c>
    </row>
    <row r="64" spans="1:4" ht="23.25">
      <c r="A64" s="166">
        <v>43985</v>
      </c>
      <c r="B64" s="41">
        <v>37775</v>
      </c>
      <c r="C64"/>
      <c r="D64" s="42">
        <v>352.11</v>
      </c>
    </row>
    <row r="65" spans="1:4" ht="23.25">
      <c r="A65" s="166">
        <v>43986</v>
      </c>
      <c r="B65" s="41">
        <v>37776</v>
      </c>
      <c r="C65"/>
      <c r="D65" s="42">
        <v>352.11</v>
      </c>
    </row>
    <row r="66" spans="1:4" ht="23.25">
      <c r="A66" s="166">
        <v>43987</v>
      </c>
      <c r="B66" s="41">
        <v>37777</v>
      </c>
      <c r="C66"/>
      <c r="D66" s="42">
        <v>352.12</v>
      </c>
    </row>
    <row r="67" spans="1:4" ht="23.25">
      <c r="A67" s="166">
        <v>43988</v>
      </c>
      <c r="B67" s="41">
        <v>37778</v>
      </c>
      <c r="C67"/>
      <c r="D67" s="42">
        <v>352.12</v>
      </c>
    </row>
    <row r="68" spans="1:4" ht="23.25">
      <c r="A68" s="166">
        <v>43989</v>
      </c>
      <c r="B68" s="41">
        <v>37779</v>
      </c>
      <c r="C68"/>
      <c r="D68" s="42">
        <v>352.13</v>
      </c>
    </row>
    <row r="69" spans="1:4" ht="23.25">
      <c r="A69" s="166">
        <v>43990</v>
      </c>
      <c r="B69" s="41">
        <v>37780</v>
      </c>
      <c r="C69"/>
      <c r="D69" s="42">
        <v>352.13</v>
      </c>
    </row>
    <row r="70" spans="1:4" ht="23.25">
      <c r="A70" s="166">
        <v>43991</v>
      </c>
      <c r="B70" s="41">
        <v>37781</v>
      </c>
      <c r="C70"/>
      <c r="D70" s="42">
        <v>352.13</v>
      </c>
    </row>
    <row r="71" spans="1:4" ht="23.25">
      <c r="A71" s="166">
        <v>43992</v>
      </c>
      <c r="B71" s="41">
        <v>37782</v>
      </c>
      <c r="C71"/>
      <c r="D71" s="42">
        <v>352.14</v>
      </c>
    </row>
    <row r="72" spans="1:4" ht="23.25">
      <c r="A72" s="166">
        <v>43993</v>
      </c>
      <c r="B72" s="41">
        <v>37783</v>
      </c>
      <c r="C72"/>
      <c r="D72" s="42">
        <v>352.14</v>
      </c>
    </row>
    <row r="73" spans="1:4" ht="23.25">
      <c r="A73" s="166">
        <v>43994</v>
      </c>
      <c r="B73" s="41">
        <v>37784</v>
      </c>
      <c r="C73"/>
      <c r="D73" s="42">
        <v>352.14</v>
      </c>
    </row>
    <row r="74" spans="1:4" ht="23.25">
      <c r="A74" s="166">
        <v>43995</v>
      </c>
      <c r="B74" s="41">
        <v>37785</v>
      </c>
      <c r="C74"/>
      <c r="D74" s="42">
        <v>352.14</v>
      </c>
    </row>
    <row r="75" spans="1:4" ht="23.25">
      <c r="A75" s="166">
        <v>43996</v>
      </c>
      <c r="B75" s="41">
        <v>37786</v>
      </c>
      <c r="C75"/>
      <c r="D75" s="42">
        <v>352.14</v>
      </c>
    </row>
    <row r="76" spans="1:4" ht="23.25">
      <c r="A76" s="166">
        <v>43997</v>
      </c>
      <c r="B76" s="41">
        <v>37787</v>
      </c>
      <c r="C76"/>
      <c r="D76" s="42">
        <v>352.15000000000003</v>
      </c>
    </row>
    <row r="77" spans="1:4" ht="23.25">
      <c r="A77" s="166">
        <v>43998</v>
      </c>
      <c r="B77" s="41">
        <v>37788</v>
      </c>
      <c r="C77"/>
      <c r="D77" s="42">
        <v>352.17</v>
      </c>
    </row>
    <row r="78" spans="1:4" ht="23.25">
      <c r="A78" s="166">
        <v>43999</v>
      </c>
      <c r="B78" s="41">
        <v>37789</v>
      </c>
      <c r="C78"/>
      <c r="D78" s="42">
        <v>352.18</v>
      </c>
    </row>
    <row r="79" spans="1:4" ht="23.25">
      <c r="A79" s="166">
        <v>44000</v>
      </c>
      <c r="B79" s="41">
        <v>37790</v>
      </c>
      <c r="C79"/>
      <c r="D79" s="42">
        <v>352.19</v>
      </c>
    </row>
    <row r="80" spans="1:4" ht="23.25">
      <c r="A80" s="166">
        <v>44001</v>
      </c>
      <c r="B80" s="41">
        <v>37791</v>
      </c>
      <c r="C80"/>
      <c r="D80" s="42">
        <v>352.19</v>
      </c>
    </row>
    <row r="81" spans="1:5" ht="23.25">
      <c r="A81" s="166">
        <v>44002</v>
      </c>
      <c r="B81" s="41">
        <v>37792</v>
      </c>
      <c r="C81"/>
      <c r="D81" s="42">
        <v>352.18</v>
      </c>
      <c r="E81" s="49"/>
    </row>
    <row r="82" spans="1:4" ht="23.25">
      <c r="A82" s="166">
        <v>44003</v>
      </c>
      <c r="B82" s="41">
        <v>37793</v>
      </c>
      <c r="C82"/>
      <c r="D82" s="42">
        <v>352.17</v>
      </c>
    </row>
    <row r="83" spans="1:5" ht="23.25">
      <c r="A83" s="166">
        <v>44004</v>
      </c>
      <c r="B83" s="41">
        <v>37794</v>
      </c>
      <c r="C83"/>
      <c r="D83" s="42">
        <v>352.17</v>
      </c>
      <c r="E83" s="49"/>
    </row>
    <row r="84" spans="1:4" ht="23.25">
      <c r="A84" s="166">
        <v>44005</v>
      </c>
      <c r="B84" s="41">
        <v>37795</v>
      </c>
      <c r="C84"/>
      <c r="D84" s="42">
        <v>352.16</v>
      </c>
    </row>
    <row r="85" spans="1:4" ht="23.25">
      <c r="A85" s="166">
        <v>44006</v>
      </c>
      <c r="B85" s="41">
        <v>37796</v>
      </c>
      <c r="C85"/>
      <c r="D85" s="42">
        <v>352.15000000000003</v>
      </c>
    </row>
    <row r="86" spans="1:4" ht="23.25">
      <c r="A86" s="166">
        <v>44007</v>
      </c>
      <c r="B86" s="41">
        <v>37797</v>
      </c>
      <c r="C86"/>
      <c r="D86" s="42">
        <v>352.15000000000003</v>
      </c>
    </row>
    <row r="87" spans="1:5" ht="23.25">
      <c r="A87" s="166">
        <v>44008</v>
      </c>
      <c r="B87" s="41">
        <v>37798</v>
      </c>
      <c r="C87"/>
      <c r="D87" s="42">
        <v>352.14</v>
      </c>
      <c r="E87" s="49"/>
    </row>
    <row r="88" spans="1:4" ht="23.25">
      <c r="A88" s="166">
        <v>44009</v>
      </c>
      <c r="B88" s="41">
        <v>37799</v>
      </c>
      <c r="C88"/>
      <c r="D88" s="42">
        <v>352.13</v>
      </c>
    </row>
    <row r="89" spans="1:4" ht="23.25">
      <c r="A89" s="166">
        <v>44010</v>
      </c>
      <c r="B89" s="41">
        <v>37800</v>
      </c>
      <c r="C89"/>
      <c r="D89" s="42">
        <v>352.13</v>
      </c>
    </row>
    <row r="90" spans="1:4" ht="23.25">
      <c r="A90" s="166">
        <v>44011</v>
      </c>
      <c r="B90" s="41">
        <v>37801</v>
      </c>
      <c r="C90"/>
      <c r="D90" s="42">
        <v>352.13</v>
      </c>
    </row>
    <row r="91" spans="1:4" ht="23.25">
      <c r="A91" s="166">
        <v>44012</v>
      </c>
      <c r="B91" s="41">
        <v>37802</v>
      </c>
      <c r="C91"/>
      <c r="D91" s="42">
        <v>352.14</v>
      </c>
    </row>
    <row r="92" spans="1:4" ht="23.25">
      <c r="A92" s="166">
        <v>44013</v>
      </c>
      <c r="B92" s="41">
        <v>37803</v>
      </c>
      <c r="C92"/>
      <c r="D92" s="42">
        <v>352.14</v>
      </c>
    </row>
    <row r="93" spans="1:4" ht="23.25">
      <c r="A93" s="166">
        <v>44014</v>
      </c>
      <c r="B93" s="41">
        <v>37804</v>
      </c>
      <c r="C93"/>
      <c r="D93" s="42">
        <v>352.13</v>
      </c>
    </row>
    <row r="94" spans="1:4" ht="23.25">
      <c r="A94" s="166">
        <v>44015</v>
      </c>
      <c r="B94" s="41">
        <v>37805</v>
      </c>
      <c r="C94"/>
      <c r="D94" s="42">
        <v>352.13</v>
      </c>
    </row>
    <row r="95" spans="1:4" ht="23.25">
      <c r="A95" s="166">
        <v>44016</v>
      </c>
      <c r="B95" s="41">
        <v>37806</v>
      </c>
      <c r="C95"/>
      <c r="D95" s="42">
        <v>352.13</v>
      </c>
    </row>
    <row r="96" spans="1:4" ht="23.25">
      <c r="A96" s="166">
        <v>44017</v>
      </c>
      <c r="B96" s="41">
        <v>37807</v>
      </c>
      <c r="C96"/>
      <c r="D96" s="42">
        <v>352.14</v>
      </c>
    </row>
    <row r="97" spans="1:4" ht="23.25">
      <c r="A97" s="166">
        <v>44018</v>
      </c>
      <c r="B97" s="41">
        <v>37808</v>
      </c>
      <c r="C97"/>
      <c r="D97" s="42">
        <v>352.15000000000003</v>
      </c>
    </row>
    <row r="98" spans="1:4" ht="23.25">
      <c r="A98" s="166">
        <v>44019</v>
      </c>
      <c r="B98" s="41">
        <v>37809</v>
      </c>
      <c r="C98"/>
      <c r="D98" s="42">
        <v>352.15000000000003</v>
      </c>
    </row>
    <row r="99" spans="1:9" ht="23.25">
      <c r="A99" s="166">
        <v>44020</v>
      </c>
      <c r="B99" s="41">
        <v>37810</v>
      </c>
      <c r="C99"/>
      <c r="D99" s="42">
        <v>352.18</v>
      </c>
      <c r="I99" s="43">
        <v>352.41</v>
      </c>
    </row>
    <row r="100" spans="1:9" ht="23.25">
      <c r="A100" s="166">
        <v>44021</v>
      </c>
      <c r="B100" s="41">
        <v>37811</v>
      </c>
      <c r="C100"/>
      <c r="D100" s="42">
        <v>352.21</v>
      </c>
      <c r="I100" s="43">
        <v>352.35</v>
      </c>
    </row>
    <row r="101" spans="1:9" ht="23.25">
      <c r="A101" s="166">
        <v>44022</v>
      </c>
      <c r="B101" s="41">
        <v>37812</v>
      </c>
      <c r="C101"/>
      <c r="D101" s="42">
        <v>352.25</v>
      </c>
      <c r="E101" s="49"/>
      <c r="I101" s="43">
        <v>352.11</v>
      </c>
    </row>
    <row r="102" spans="1:5" ht="23.25">
      <c r="A102" s="166">
        <v>44023</v>
      </c>
      <c r="B102" s="41">
        <v>37813</v>
      </c>
      <c r="C102"/>
      <c r="D102" s="42">
        <v>352.28000000000003</v>
      </c>
      <c r="E102" s="49"/>
    </row>
    <row r="103" spans="1:4" ht="23.25">
      <c r="A103" s="166">
        <v>44024</v>
      </c>
      <c r="B103" s="41">
        <v>37814</v>
      </c>
      <c r="C103"/>
      <c r="D103" s="42">
        <v>352.29</v>
      </c>
    </row>
    <row r="104" spans="1:4" ht="23.25">
      <c r="A104" s="166">
        <v>44025</v>
      </c>
      <c r="B104" s="41">
        <v>37815</v>
      </c>
      <c r="C104"/>
      <c r="D104" s="42">
        <v>352.3</v>
      </c>
    </row>
    <row r="105" spans="1:4" ht="23.25">
      <c r="A105" s="166">
        <v>44026</v>
      </c>
      <c r="B105" s="41">
        <v>37816</v>
      </c>
      <c r="C105"/>
      <c r="D105" s="42">
        <v>352.3</v>
      </c>
    </row>
    <row r="106" spans="1:4" ht="23.25">
      <c r="A106" s="166">
        <v>44027</v>
      </c>
      <c r="B106" s="41">
        <v>37817</v>
      </c>
      <c r="C106"/>
      <c r="D106" s="42">
        <v>352.31</v>
      </c>
    </row>
    <row r="107" spans="1:4" ht="23.25">
      <c r="A107" s="166">
        <v>44028</v>
      </c>
      <c r="B107" s="41">
        <v>37818</v>
      </c>
      <c r="C107"/>
      <c r="D107" s="42">
        <v>352.31</v>
      </c>
    </row>
    <row r="108" spans="1:4" ht="23.25">
      <c r="A108" s="166">
        <v>44029</v>
      </c>
      <c r="B108" s="41">
        <v>37819</v>
      </c>
      <c r="C108"/>
      <c r="D108" s="42">
        <v>352.34000000000003</v>
      </c>
    </row>
    <row r="109" spans="1:4" ht="23.25">
      <c r="A109" s="166">
        <v>44030</v>
      </c>
      <c r="B109" s="41">
        <v>37820</v>
      </c>
      <c r="C109"/>
      <c r="D109" s="42">
        <v>352.35</v>
      </c>
    </row>
    <row r="110" spans="1:4" ht="23.25">
      <c r="A110" s="166">
        <v>44031</v>
      </c>
      <c r="B110" s="41">
        <v>37821</v>
      </c>
      <c r="C110"/>
      <c r="D110" s="42">
        <v>352.36</v>
      </c>
    </row>
    <row r="111" spans="1:4" ht="23.25">
      <c r="A111" s="166">
        <v>44032</v>
      </c>
      <c r="B111" s="41">
        <v>37822</v>
      </c>
      <c r="C111"/>
      <c r="D111" s="42">
        <v>352.37</v>
      </c>
    </row>
    <row r="112" spans="1:4" ht="23.25">
      <c r="A112" s="166">
        <v>44033</v>
      </c>
      <c r="B112" s="41">
        <v>37823</v>
      </c>
      <c r="C112"/>
      <c r="D112" s="42">
        <v>352.38</v>
      </c>
    </row>
    <row r="113" spans="1:4" ht="23.25">
      <c r="A113" s="166">
        <v>44034</v>
      </c>
      <c r="B113" s="41">
        <v>37824</v>
      </c>
      <c r="C113"/>
      <c r="D113" s="42">
        <v>352.38</v>
      </c>
    </row>
    <row r="114" spans="1:4" ht="23.25">
      <c r="A114" s="166">
        <v>44035</v>
      </c>
      <c r="B114" s="41">
        <v>37825</v>
      </c>
      <c r="C114"/>
      <c r="D114" s="42">
        <v>352.40000000000003</v>
      </c>
    </row>
    <row r="115" spans="1:4" ht="23.25">
      <c r="A115" s="166">
        <v>44036</v>
      </c>
      <c r="B115" s="41">
        <v>37826</v>
      </c>
      <c r="C115"/>
      <c r="D115" s="42">
        <v>352.41</v>
      </c>
    </row>
    <row r="116" spans="1:4" ht="23.25">
      <c r="A116" s="166">
        <v>44037</v>
      </c>
      <c r="B116" s="41">
        <v>37827</v>
      </c>
      <c r="C116"/>
      <c r="D116" s="42">
        <v>352.45</v>
      </c>
    </row>
    <row r="117" spans="1:4" ht="23.25">
      <c r="A117" s="166">
        <v>44038</v>
      </c>
      <c r="B117" s="41">
        <v>37828</v>
      </c>
      <c r="C117"/>
      <c r="D117" s="42">
        <v>352.43</v>
      </c>
    </row>
    <row r="118" spans="1:4" ht="23.25">
      <c r="A118" s="166">
        <v>44039</v>
      </c>
      <c r="B118" s="41">
        <v>37829</v>
      </c>
      <c r="C118"/>
      <c r="D118" s="42">
        <v>352.31</v>
      </c>
    </row>
    <row r="119" spans="1:7" ht="23.25">
      <c r="A119" s="166">
        <v>44040</v>
      </c>
      <c r="B119" s="41">
        <v>37830</v>
      </c>
      <c r="C119"/>
      <c r="D119" s="42">
        <v>352.29</v>
      </c>
      <c r="G119" s="43">
        <v>359.86</v>
      </c>
    </row>
    <row r="120" spans="1:4" ht="23.25">
      <c r="A120" s="166">
        <v>44041</v>
      </c>
      <c r="B120" s="41">
        <v>37831</v>
      </c>
      <c r="C120"/>
      <c r="D120" s="42">
        <v>352.27</v>
      </c>
    </row>
    <row r="121" spans="1:4" ht="23.25">
      <c r="A121" s="166">
        <v>44042</v>
      </c>
      <c r="B121" s="41">
        <v>37832</v>
      </c>
      <c r="C121"/>
      <c r="D121" s="42">
        <v>352.26</v>
      </c>
    </row>
    <row r="122" spans="1:4" ht="23.25">
      <c r="A122" s="166">
        <v>44043</v>
      </c>
      <c r="B122" s="41">
        <v>37833</v>
      </c>
      <c r="C122"/>
      <c r="D122" s="42">
        <v>352.25</v>
      </c>
    </row>
    <row r="123" spans="1:4" ht="23.25">
      <c r="A123" s="166">
        <v>44044</v>
      </c>
      <c r="B123" s="41">
        <v>37834</v>
      </c>
      <c r="C123"/>
      <c r="D123" s="42">
        <v>352.83</v>
      </c>
    </row>
    <row r="124" spans="1:4" ht="23.25">
      <c r="A124" s="166">
        <v>44045</v>
      </c>
      <c r="B124" s="41">
        <v>37835</v>
      </c>
      <c r="C124"/>
      <c r="D124" s="42">
        <v>353.13</v>
      </c>
    </row>
    <row r="125" spans="1:4" ht="23.25">
      <c r="A125" s="166">
        <v>44046</v>
      </c>
      <c r="B125" s="41">
        <v>37836</v>
      </c>
      <c r="C125"/>
      <c r="D125" s="42">
        <v>353.93</v>
      </c>
    </row>
    <row r="126" spans="1:4" ht="23.25">
      <c r="A126" s="166">
        <v>44047</v>
      </c>
      <c r="B126" s="41">
        <v>37837</v>
      </c>
      <c r="C126"/>
      <c r="D126" s="42">
        <v>354.63</v>
      </c>
    </row>
    <row r="127" spans="1:4" ht="23.25">
      <c r="A127" s="166">
        <v>44048</v>
      </c>
      <c r="B127" s="41">
        <v>37838</v>
      </c>
      <c r="C127"/>
      <c r="D127" s="42">
        <v>354.73</v>
      </c>
    </row>
    <row r="128" spans="1:4" ht="23.25">
      <c r="A128" s="166">
        <v>44049</v>
      </c>
      <c r="B128" s="41">
        <v>37839</v>
      </c>
      <c r="C128"/>
      <c r="D128" s="42">
        <v>354.61</v>
      </c>
    </row>
    <row r="129" spans="1:4" ht="23.25">
      <c r="A129" s="166">
        <v>44050</v>
      </c>
      <c r="B129" s="41">
        <v>37840</v>
      </c>
      <c r="C129"/>
      <c r="D129" s="42">
        <v>354.71</v>
      </c>
    </row>
    <row r="130" spans="1:4" ht="23.25">
      <c r="A130" s="166">
        <v>44051</v>
      </c>
      <c r="B130" s="41">
        <v>37841</v>
      </c>
      <c r="C130"/>
      <c r="D130" s="42">
        <v>354.90000000000003</v>
      </c>
    </row>
    <row r="131" spans="1:4" ht="23.25">
      <c r="A131" s="166">
        <v>44052</v>
      </c>
      <c r="B131" s="41">
        <v>37842</v>
      </c>
      <c r="C131"/>
      <c r="D131" s="42">
        <v>354.93</v>
      </c>
    </row>
    <row r="132" spans="1:4" ht="23.25">
      <c r="A132" s="166">
        <v>44053</v>
      </c>
      <c r="B132" s="41">
        <v>37843</v>
      </c>
      <c r="C132"/>
      <c r="D132" s="42">
        <v>354.43</v>
      </c>
    </row>
    <row r="133" spans="1:5" ht="23.25">
      <c r="A133" s="166">
        <v>44054</v>
      </c>
      <c r="B133" s="41">
        <v>37844</v>
      </c>
      <c r="C133"/>
      <c r="D133" s="42">
        <v>354.08</v>
      </c>
      <c r="E133" s="43">
        <v>353.95</v>
      </c>
    </row>
    <row r="134" spans="1:4" ht="23.25">
      <c r="A134" s="166">
        <v>44055</v>
      </c>
      <c r="B134" s="41">
        <v>37845</v>
      </c>
      <c r="C134"/>
      <c r="D134" s="42">
        <v>353.93</v>
      </c>
    </row>
    <row r="135" spans="1:4" ht="23.25">
      <c r="A135" s="166">
        <v>44056</v>
      </c>
      <c r="B135" s="41">
        <v>37846</v>
      </c>
      <c r="C135"/>
      <c r="D135" s="42">
        <v>353.63</v>
      </c>
    </row>
    <row r="136" spans="1:4" ht="23.25">
      <c r="A136" s="166">
        <v>44057</v>
      </c>
      <c r="B136" s="41">
        <v>37847</v>
      </c>
      <c r="C136"/>
      <c r="D136" s="42">
        <v>353.46</v>
      </c>
    </row>
    <row r="137" spans="1:4" ht="23.25">
      <c r="A137" s="166">
        <v>44058</v>
      </c>
      <c r="B137" s="41">
        <v>37848</v>
      </c>
      <c r="C137"/>
      <c r="D137" s="42">
        <v>353.5</v>
      </c>
    </row>
    <row r="138" spans="1:4" ht="23.25">
      <c r="A138" s="166">
        <v>44059</v>
      </c>
      <c r="B138" s="41">
        <v>37849</v>
      </c>
      <c r="C138"/>
      <c r="D138" s="42">
        <v>353.53000000000003</v>
      </c>
    </row>
    <row r="139" spans="1:4" ht="23.25">
      <c r="A139" s="166">
        <v>44060</v>
      </c>
      <c r="B139" s="41">
        <v>37850</v>
      </c>
      <c r="C139"/>
      <c r="D139" s="42">
        <v>353.73</v>
      </c>
    </row>
    <row r="140" spans="1:4" ht="23.25">
      <c r="A140" s="166">
        <v>44061</v>
      </c>
      <c r="B140" s="41">
        <v>37851</v>
      </c>
      <c r="C140"/>
      <c r="D140" s="42">
        <v>353.93</v>
      </c>
    </row>
    <row r="141" spans="1:4" ht="23.25">
      <c r="A141" s="166">
        <v>44062</v>
      </c>
      <c r="B141" s="41">
        <v>37852</v>
      </c>
      <c r="C141"/>
      <c r="D141" s="42">
        <v>354.08</v>
      </c>
    </row>
    <row r="142" spans="1:5" ht="23.25">
      <c r="A142" s="166">
        <v>44063</v>
      </c>
      <c r="B142" s="41">
        <v>37853</v>
      </c>
      <c r="C142"/>
      <c r="D142" s="42">
        <v>354.43</v>
      </c>
      <c r="E142" s="43">
        <v>354.43</v>
      </c>
    </row>
    <row r="143" spans="1:4" ht="23.25">
      <c r="A143" s="166">
        <v>44064</v>
      </c>
      <c r="B143" s="41">
        <v>37854</v>
      </c>
      <c r="C143"/>
      <c r="D143" s="42">
        <v>354.58</v>
      </c>
    </row>
    <row r="144" spans="1:4" ht="23.25">
      <c r="A144" s="166">
        <v>44065</v>
      </c>
      <c r="B144" s="41">
        <v>37855</v>
      </c>
      <c r="C144"/>
      <c r="D144" s="42">
        <v>355.43</v>
      </c>
    </row>
    <row r="145" spans="1:4" ht="23.25">
      <c r="A145" s="166">
        <v>44066</v>
      </c>
      <c r="B145" s="41">
        <v>37856</v>
      </c>
      <c r="C145"/>
      <c r="D145" s="42">
        <v>356.11</v>
      </c>
    </row>
    <row r="146" spans="1:4" ht="23.25">
      <c r="A146" s="166">
        <v>44067</v>
      </c>
      <c r="B146" s="41">
        <v>37857</v>
      </c>
      <c r="C146"/>
      <c r="D146" s="42">
        <v>356.13</v>
      </c>
    </row>
    <row r="147" spans="1:4" ht="23.25">
      <c r="A147" s="166">
        <v>44068</v>
      </c>
      <c r="B147" s="41">
        <v>37858</v>
      </c>
      <c r="C147"/>
      <c r="D147" s="42">
        <v>355.98</v>
      </c>
    </row>
    <row r="148" spans="1:4" ht="23.25">
      <c r="A148" s="166">
        <v>44069</v>
      </c>
      <c r="B148" s="41">
        <v>37859</v>
      </c>
      <c r="C148"/>
      <c r="D148" s="42">
        <v>355.68</v>
      </c>
    </row>
    <row r="149" spans="1:5" ht="23.25">
      <c r="A149" s="166">
        <v>44070</v>
      </c>
      <c r="B149" s="41">
        <v>37860</v>
      </c>
      <c r="C149"/>
      <c r="D149" s="42">
        <v>355.43</v>
      </c>
      <c r="E149" s="43">
        <v>355.33</v>
      </c>
    </row>
    <row r="150" spans="1:4" ht="23.25">
      <c r="A150" s="166">
        <v>44071</v>
      </c>
      <c r="B150" s="41">
        <v>37861</v>
      </c>
      <c r="C150"/>
      <c r="D150" s="42">
        <v>355.13</v>
      </c>
    </row>
    <row r="151" spans="1:4" ht="23.25">
      <c r="A151" s="166">
        <v>44072</v>
      </c>
      <c r="B151" s="41">
        <v>37862</v>
      </c>
      <c r="C151"/>
      <c r="D151" s="42">
        <v>354.83</v>
      </c>
    </row>
    <row r="152" spans="1:4" ht="23.25">
      <c r="A152" s="166">
        <v>44073</v>
      </c>
      <c r="B152" s="41">
        <v>37863</v>
      </c>
      <c r="C152"/>
      <c r="D152" s="42">
        <v>355.03000000000003</v>
      </c>
    </row>
    <row r="153" spans="1:4" ht="23.25">
      <c r="A153" s="166">
        <v>44074</v>
      </c>
      <c r="B153" s="41">
        <v>37864</v>
      </c>
      <c r="C153"/>
      <c r="D153" s="42">
        <v>355.38</v>
      </c>
    </row>
    <row r="154" spans="1:4" ht="23.25">
      <c r="A154" s="166">
        <v>44075</v>
      </c>
      <c r="B154" s="41">
        <v>37865</v>
      </c>
      <c r="C154"/>
      <c r="D154" s="42">
        <v>354.13</v>
      </c>
    </row>
    <row r="155" spans="1:4" ht="23.25">
      <c r="A155" s="166">
        <v>44076</v>
      </c>
      <c r="B155" s="41">
        <v>37866</v>
      </c>
      <c r="C155"/>
      <c r="D155" s="42">
        <v>353.93</v>
      </c>
    </row>
    <row r="156" spans="1:4" ht="23.25">
      <c r="A156" s="166">
        <v>44077</v>
      </c>
      <c r="B156" s="41">
        <v>37867</v>
      </c>
      <c r="C156"/>
      <c r="D156" s="42">
        <v>353.88</v>
      </c>
    </row>
    <row r="157" spans="1:4" ht="23.25">
      <c r="A157" s="166">
        <v>44078</v>
      </c>
      <c r="B157" s="41">
        <v>37868</v>
      </c>
      <c r="C157"/>
      <c r="D157" s="42">
        <v>353.68</v>
      </c>
    </row>
    <row r="158" spans="1:5" ht="21.75">
      <c r="A158" s="166">
        <v>44079</v>
      </c>
      <c r="B158" s="41">
        <v>37869</v>
      </c>
      <c r="C158"/>
      <c r="D158" s="42">
        <v>353.53000000000003</v>
      </c>
      <c r="E158" s="44"/>
    </row>
    <row r="159" spans="1:4" ht="23.25">
      <c r="A159" s="166">
        <v>44080</v>
      </c>
      <c r="B159" s="41">
        <v>37870</v>
      </c>
      <c r="C159"/>
      <c r="D159" s="42">
        <v>353.23</v>
      </c>
    </row>
    <row r="160" spans="1:4" ht="23.25">
      <c r="A160" s="166">
        <v>44081</v>
      </c>
      <c r="B160" s="41">
        <v>37871</v>
      </c>
      <c r="C160"/>
      <c r="D160" s="42">
        <v>353.13</v>
      </c>
    </row>
    <row r="161" spans="1:4" ht="23.25">
      <c r="A161" s="166">
        <v>44082</v>
      </c>
      <c r="B161" s="41">
        <v>37872</v>
      </c>
      <c r="C161"/>
      <c r="D161" s="42">
        <v>353.23</v>
      </c>
    </row>
    <row r="162" spans="1:7" ht="23.25">
      <c r="A162" s="166">
        <v>44083</v>
      </c>
      <c r="B162" s="41">
        <v>37873</v>
      </c>
      <c r="C162"/>
      <c r="D162" s="42">
        <v>353.63</v>
      </c>
      <c r="G162" s="44">
        <v>516.036</v>
      </c>
    </row>
    <row r="163" spans="1:4" ht="23.25">
      <c r="A163" s="166">
        <v>44084</v>
      </c>
      <c r="B163" s="41">
        <v>37874</v>
      </c>
      <c r="C163"/>
      <c r="D163" s="42">
        <v>353.73</v>
      </c>
    </row>
    <row r="164" spans="1:5" ht="23.25">
      <c r="A164" s="166">
        <v>44085</v>
      </c>
      <c r="B164" s="41">
        <v>37875</v>
      </c>
      <c r="C164"/>
      <c r="D164" s="42">
        <v>353.68</v>
      </c>
      <c r="E164" s="43">
        <v>353.65</v>
      </c>
    </row>
    <row r="165" spans="1:4" ht="23.25">
      <c r="A165" s="166">
        <v>44086</v>
      </c>
      <c r="B165" s="41">
        <v>37876</v>
      </c>
      <c r="C165"/>
      <c r="D165" s="42">
        <v>353.66</v>
      </c>
    </row>
    <row r="166" spans="1:4" ht="23.25">
      <c r="A166" s="166">
        <v>44087</v>
      </c>
      <c r="B166" s="41">
        <v>37877</v>
      </c>
      <c r="C166"/>
      <c r="D166" s="42">
        <v>353.63</v>
      </c>
    </row>
    <row r="167" spans="1:4" ht="23.25">
      <c r="A167" s="166">
        <v>44088</v>
      </c>
      <c r="B167" s="41">
        <v>37878</v>
      </c>
      <c r="C167"/>
      <c r="D167" s="42">
        <v>353.58</v>
      </c>
    </row>
    <row r="168" spans="1:4" ht="23.25">
      <c r="A168" s="166">
        <v>44089</v>
      </c>
      <c r="B168" s="41">
        <v>37879</v>
      </c>
      <c r="C168"/>
      <c r="D168" s="42">
        <v>353.23</v>
      </c>
    </row>
    <row r="169" spans="1:4" ht="23.25">
      <c r="A169" s="166">
        <v>44090</v>
      </c>
      <c r="B169" s="41">
        <v>37880</v>
      </c>
      <c r="C169"/>
      <c r="D169" s="42">
        <v>353.18</v>
      </c>
    </row>
    <row r="170" spans="1:4" ht="23.25">
      <c r="A170" s="166">
        <v>44091</v>
      </c>
      <c r="B170" s="41">
        <v>37881</v>
      </c>
      <c r="C170"/>
      <c r="D170" s="42">
        <v>353.13</v>
      </c>
    </row>
    <row r="171" spans="1:5" ht="21.75">
      <c r="A171" s="166">
        <v>44092</v>
      </c>
      <c r="B171" s="41">
        <v>37882</v>
      </c>
      <c r="C171"/>
      <c r="D171" s="42">
        <v>353.13</v>
      </c>
      <c r="E171" s="44"/>
    </row>
    <row r="172" spans="1:4" ht="23.25">
      <c r="A172" s="166">
        <v>44093</v>
      </c>
      <c r="B172" s="41">
        <v>37883</v>
      </c>
      <c r="C172"/>
      <c r="D172" s="42">
        <v>353.13</v>
      </c>
    </row>
    <row r="173" spans="1:4" ht="23.25">
      <c r="A173" s="166">
        <v>44094</v>
      </c>
      <c r="B173" s="41">
        <v>37884</v>
      </c>
      <c r="C173"/>
      <c r="D173" s="42">
        <v>353.13</v>
      </c>
    </row>
    <row r="174" spans="1:5" ht="23.25">
      <c r="A174" s="166">
        <v>44095</v>
      </c>
      <c r="B174" s="41">
        <v>37885</v>
      </c>
      <c r="C174"/>
      <c r="D174" s="42">
        <v>353.13</v>
      </c>
      <c r="E174" s="43">
        <v>353.13</v>
      </c>
    </row>
    <row r="175" spans="1:4" ht="23.25">
      <c r="A175" s="166">
        <v>44096</v>
      </c>
      <c r="B175" s="41">
        <v>37886</v>
      </c>
      <c r="C175"/>
      <c r="D175" s="42">
        <v>353.16</v>
      </c>
    </row>
    <row r="176" spans="1:4" ht="23.25">
      <c r="A176" s="166">
        <v>44097</v>
      </c>
      <c r="B176" s="41">
        <v>37887</v>
      </c>
      <c r="C176"/>
      <c r="D176" s="54">
        <v>353.18</v>
      </c>
    </row>
    <row r="177" spans="1:4" ht="23.25">
      <c r="A177" s="166">
        <v>44098</v>
      </c>
      <c r="B177" s="41">
        <v>37888</v>
      </c>
      <c r="C177"/>
      <c r="D177" s="54">
        <v>353.15000000000003</v>
      </c>
    </row>
    <row r="178" spans="1:4" ht="23.25">
      <c r="A178" s="166">
        <v>44099</v>
      </c>
      <c r="B178" s="41">
        <v>37889</v>
      </c>
      <c r="C178"/>
      <c r="D178" s="42">
        <v>353.15000000000003</v>
      </c>
    </row>
    <row r="179" spans="1:4" ht="23.25">
      <c r="A179" s="166">
        <v>44100</v>
      </c>
      <c r="B179" s="41">
        <v>37890</v>
      </c>
      <c r="C179"/>
      <c r="D179" s="42">
        <v>353.23</v>
      </c>
    </row>
    <row r="180" spans="1:5" ht="23.25">
      <c r="A180" s="166">
        <v>44101</v>
      </c>
      <c r="B180" s="41">
        <v>37891</v>
      </c>
      <c r="C180"/>
      <c r="D180" s="42">
        <v>353.23</v>
      </c>
      <c r="E180" s="43">
        <v>353.09</v>
      </c>
    </row>
    <row r="181" spans="1:5" ht="23.25">
      <c r="A181" s="166">
        <v>44102</v>
      </c>
      <c r="B181" s="41">
        <v>37892</v>
      </c>
      <c r="C181"/>
      <c r="D181" s="42">
        <v>353.63</v>
      </c>
      <c r="E181" s="49"/>
    </row>
    <row r="182" spans="1:4" ht="23.25">
      <c r="A182" s="166">
        <v>44103</v>
      </c>
      <c r="B182" s="41">
        <v>37893</v>
      </c>
      <c r="C182"/>
      <c r="D182" s="42">
        <v>353.65000000000003</v>
      </c>
    </row>
    <row r="183" spans="1:4" ht="23.25">
      <c r="A183" s="166">
        <v>44104</v>
      </c>
      <c r="B183" s="41">
        <v>37894</v>
      </c>
      <c r="C183"/>
      <c r="D183" s="42">
        <v>353.78000000000003</v>
      </c>
    </row>
    <row r="184" spans="1:4" ht="23.25">
      <c r="A184" s="166">
        <v>44105</v>
      </c>
      <c r="B184" s="41">
        <v>37895</v>
      </c>
      <c r="C184"/>
      <c r="D184" s="42">
        <v>353.75</v>
      </c>
    </row>
    <row r="185" spans="1:4" ht="23.25">
      <c r="A185" s="166">
        <v>44106</v>
      </c>
      <c r="B185" s="41">
        <v>37896</v>
      </c>
      <c r="C185"/>
      <c r="D185" s="42">
        <v>353.83</v>
      </c>
    </row>
    <row r="186" spans="1:4" ht="23.25">
      <c r="A186" s="166">
        <v>44107</v>
      </c>
      <c r="B186" s="41">
        <v>37897</v>
      </c>
      <c r="C186"/>
      <c r="D186" s="42">
        <v>353.78000000000003</v>
      </c>
    </row>
    <row r="187" spans="1:4" ht="23.25">
      <c r="A187" s="166">
        <v>44108</v>
      </c>
      <c r="B187" s="41">
        <v>37898</v>
      </c>
      <c r="C187"/>
      <c r="D187" s="42">
        <v>353.73</v>
      </c>
    </row>
    <row r="188" spans="1:4" ht="23.25">
      <c r="A188" s="166">
        <v>44109</v>
      </c>
      <c r="B188" s="41">
        <v>37899</v>
      </c>
      <c r="C188"/>
      <c r="D188" s="42">
        <v>353.58</v>
      </c>
    </row>
    <row r="189" spans="1:4" ht="23.25">
      <c r="A189" s="166">
        <v>44110</v>
      </c>
      <c r="B189" s="41">
        <v>37900</v>
      </c>
      <c r="C189"/>
      <c r="D189" s="42">
        <v>353.48</v>
      </c>
    </row>
    <row r="190" spans="1:5" ht="23.25">
      <c r="A190" s="166">
        <v>44111</v>
      </c>
      <c r="B190" s="41">
        <v>37901</v>
      </c>
      <c r="C190"/>
      <c r="D190" s="42">
        <v>353.48</v>
      </c>
      <c r="E190" s="43">
        <v>353.43</v>
      </c>
    </row>
    <row r="191" spans="1:4" ht="23.25">
      <c r="A191" s="166">
        <v>44112</v>
      </c>
      <c r="B191" s="41">
        <v>37902</v>
      </c>
      <c r="C191"/>
      <c r="D191" s="42">
        <v>353.38</v>
      </c>
    </row>
    <row r="192" spans="1:4" ht="23.25">
      <c r="A192" s="166">
        <v>44113</v>
      </c>
      <c r="B192" s="41">
        <v>37903</v>
      </c>
      <c r="C192"/>
      <c r="D192" s="42">
        <v>353.33</v>
      </c>
    </row>
    <row r="193" spans="1:4" ht="23.25">
      <c r="A193" s="166">
        <v>44114</v>
      </c>
      <c r="B193" s="41">
        <v>37904</v>
      </c>
      <c r="C193"/>
      <c r="D193" s="42">
        <v>353.23</v>
      </c>
    </row>
    <row r="194" spans="1:4" ht="23.25">
      <c r="A194" s="166">
        <v>44115</v>
      </c>
      <c r="B194" s="41">
        <v>37905</v>
      </c>
      <c r="C194"/>
      <c r="D194" s="42">
        <v>353.16</v>
      </c>
    </row>
    <row r="195" spans="1:7" ht="23.25">
      <c r="A195" s="166">
        <v>44116</v>
      </c>
      <c r="B195" s="41">
        <v>37906</v>
      </c>
      <c r="C195"/>
      <c r="D195" s="42">
        <v>353.11</v>
      </c>
      <c r="G195" s="43">
        <v>357.33</v>
      </c>
    </row>
    <row r="196" spans="1:4" ht="23.25">
      <c r="A196" s="166">
        <v>44117</v>
      </c>
      <c r="B196" s="41">
        <v>37907</v>
      </c>
      <c r="C196"/>
      <c r="D196" s="42">
        <v>352.93</v>
      </c>
    </row>
    <row r="197" spans="1:4" ht="23.25">
      <c r="A197" s="166">
        <v>44118</v>
      </c>
      <c r="B197" s="41">
        <v>37908</v>
      </c>
      <c r="C197"/>
      <c r="D197" s="42">
        <v>352.73</v>
      </c>
    </row>
    <row r="198" spans="1:4" ht="23.25">
      <c r="A198" s="166">
        <v>44119</v>
      </c>
      <c r="B198" s="41">
        <v>37909</v>
      </c>
      <c r="C198"/>
      <c r="D198" s="42">
        <v>352.71</v>
      </c>
    </row>
    <row r="199" spans="1:5" ht="23.25">
      <c r="A199" s="166">
        <v>44120</v>
      </c>
      <c r="B199" s="41">
        <v>37910</v>
      </c>
      <c r="C199"/>
      <c r="D199" s="42">
        <v>352.73</v>
      </c>
      <c r="E199" s="43">
        <v>352.63</v>
      </c>
    </row>
    <row r="200" spans="1:4" ht="23.25">
      <c r="A200" s="166">
        <v>44121</v>
      </c>
      <c r="B200" s="41">
        <v>37911</v>
      </c>
      <c r="C200"/>
      <c r="D200" s="42">
        <v>352.71</v>
      </c>
    </row>
    <row r="201" spans="1:4" ht="23.25">
      <c r="A201" s="166">
        <v>44122</v>
      </c>
      <c r="B201" s="41">
        <v>37912</v>
      </c>
      <c r="C201"/>
      <c r="D201" s="42">
        <v>352.68</v>
      </c>
    </row>
    <row r="202" spans="1:4" ht="23.25">
      <c r="A202" s="166">
        <v>44123</v>
      </c>
      <c r="B202" s="41">
        <v>37913</v>
      </c>
      <c r="C202"/>
      <c r="D202" s="42">
        <v>352.62</v>
      </c>
    </row>
    <row r="203" spans="1:5" ht="23.25">
      <c r="A203" s="166">
        <v>44124</v>
      </c>
      <c r="B203" s="41">
        <v>37914</v>
      </c>
      <c r="C203"/>
      <c r="D203" s="42">
        <v>352.58</v>
      </c>
      <c r="E203" s="43">
        <v>352.53</v>
      </c>
    </row>
    <row r="204" spans="1:4" ht="23.25">
      <c r="A204" s="166">
        <v>44125</v>
      </c>
      <c r="B204" s="41">
        <v>37915</v>
      </c>
      <c r="C204"/>
      <c r="D204" s="42">
        <v>352.53000000000003</v>
      </c>
    </row>
    <row r="205" spans="1:4" ht="23.25">
      <c r="A205" s="166">
        <v>44126</v>
      </c>
      <c r="B205" s="41">
        <v>37916</v>
      </c>
      <c r="C205"/>
      <c r="D205" s="42">
        <v>352.51</v>
      </c>
    </row>
    <row r="206" spans="1:4" ht="23.25">
      <c r="A206" s="166">
        <v>44127</v>
      </c>
      <c r="B206" s="41">
        <v>37917</v>
      </c>
      <c r="C206"/>
      <c r="D206" s="54">
        <v>352.49</v>
      </c>
    </row>
    <row r="207" spans="1:4" ht="23.25">
      <c r="A207" s="166">
        <v>44128</v>
      </c>
      <c r="B207" s="41">
        <v>37918</v>
      </c>
      <c r="C207"/>
      <c r="D207" s="42">
        <v>352.48</v>
      </c>
    </row>
    <row r="208" spans="1:4" ht="23.25">
      <c r="A208" s="166">
        <v>44129</v>
      </c>
      <c r="B208" s="41">
        <v>37919</v>
      </c>
      <c r="C208"/>
      <c r="D208" s="42">
        <v>352.45</v>
      </c>
    </row>
    <row r="209" spans="1:4" ht="23.25">
      <c r="A209" s="166">
        <v>44130</v>
      </c>
      <c r="B209" s="41">
        <v>37920</v>
      </c>
      <c r="C209"/>
      <c r="D209" s="42">
        <v>352.46</v>
      </c>
    </row>
    <row r="210" spans="1:4" ht="23.25">
      <c r="A210" s="166">
        <v>44131</v>
      </c>
      <c r="B210" s="41">
        <v>37921</v>
      </c>
      <c r="C210"/>
      <c r="D210" s="42">
        <v>352.59000000000003</v>
      </c>
    </row>
    <row r="211" spans="1:4" ht="23.25">
      <c r="A211" s="166">
        <v>44132</v>
      </c>
      <c r="B211" s="41">
        <v>37922</v>
      </c>
      <c r="C211"/>
      <c r="D211" s="42">
        <v>352.58</v>
      </c>
    </row>
    <row r="212" spans="1:4" ht="23.25">
      <c r="A212" s="166">
        <v>44133</v>
      </c>
      <c r="B212" s="41">
        <v>37923</v>
      </c>
      <c r="C212"/>
      <c r="D212" s="42">
        <v>352.59000000000003</v>
      </c>
    </row>
    <row r="213" spans="1:4" ht="23.25">
      <c r="A213" s="166">
        <v>44134</v>
      </c>
      <c r="B213" s="41">
        <v>37924</v>
      </c>
      <c r="C213"/>
      <c r="D213" s="42">
        <v>352.61</v>
      </c>
    </row>
    <row r="214" spans="1:4" ht="23.25">
      <c r="A214" s="166">
        <v>44135</v>
      </c>
      <c r="B214" s="41">
        <v>37925</v>
      </c>
      <c r="C214"/>
      <c r="D214" s="42">
        <v>352.63</v>
      </c>
    </row>
    <row r="215" spans="1:4" ht="23.25">
      <c r="A215" s="166">
        <v>44136</v>
      </c>
      <c r="B215" s="41">
        <v>37926</v>
      </c>
      <c r="C215"/>
      <c r="D215" s="42">
        <v>352.58</v>
      </c>
    </row>
    <row r="216" spans="1:4" ht="23.25">
      <c r="A216" s="166">
        <v>44137</v>
      </c>
      <c r="B216" s="41">
        <v>37927</v>
      </c>
      <c r="C216"/>
      <c r="D216" s="42">
        <v>352.53000000000003</v>
      </c>
    </row>
    <row r="217" spans="1:4" ht="23.25">
      <c r="A217" s="166">
        <v>44138</v>
      </c>
      <c r="B217" s="41">
        <v>37928</v>
      </c>
      <c r="C217"/>
      <c r="D217" s="42">
        <v>352.53000000000003</v>
      </c>
    </row>
    <row r="218" spans="1:4" ht="23.25">
      <c r="A218" s="166">
        <v>44139</v>
      </c>
      <c r="B218" s="41">
        <v>37929</v>
      </c>
      <c r="C218"/>
      <c r="D218" s="42">
        <v>352.52</v>
      </c>
    </row>
    <row r="219" spans="1:4" ht="23.25">
      <c r="A219" s="166">
        <v>44140</v>
      </c>
      <c r="B219" s="41">
        <v>37930</v>
      </c>
      <c r="C219"/>
      <c r="D219" s="42">
        <v>352.53000000000003</v>
      </c>
    </row>
    <row r="220" spans="1:4" ht="23.25">
      <c r="A220" s="166">
        <v>44141</v>
      </c>
      <c r="B220" s="41">
        <v>37931</v>
      </c>
      <c r="C220"/>
      <c r="D220" s="42">
        <v>352.55</v>
      </c>
    </row>
    <row r="221" spans="1:4" ht="23.25">
      <c r="A221" s="166">
        <v>44142</v>
      </c>
      <c r="B221" s="41">
        <v>37932</v>
      </c>
      <c r="C221"/>
      <c r="D221" s="42">
        <v>352.58</v>
      </c>
    </row>
    <row r="222" spans="1:4" ht="23.25">
      <c r="A222" s="166">
        <v>44143</v>
      </c>
      <c r="B222" s="41">
        <v>37933</v>
      </c>
      <c r="C222"/>
      <c r="D222" s="42">
        <v>352.61</v>
      </c>
    </row>
    <row r="223" spans="1:4" ht="23.25">
      <c r="A223" s="166">
        <v>44144</v>
      </c>
      <c r="B223" s="41">
        <v>37934</v>
      </c>
      <c r="C223"/>
      <c r="D223" s="42">
        <v>352.65000000000003</v>
      </c>
    </row>
    <row r="224" spans="1:4" ht="23.25">
      <c r="A224" s="166">
        <v>44145</v>
      </c>
      <c r="B224" s="41">
        <v>37935</v>
      </c>
      <c r="C224"/>
      <c r="D224" s="42">
        <v>352.7</v>
      </c>
    </row>
    <row r="225" spans="1:5" ht="23.25">
      <c r="A225" s="166">
        <v>44146</v>
      </c>
      <c r="B225" s="41">
        <v>37936</v>
      </c>
      <c r="C225"/>
      <c r="D225" s="42">
        <v>352.7</v>
      </c>
      <c r="E225" s="43">
        <v>352.7</v>
      </c>
    </row>
    <row r="226" spans="1:4" ht="23.25">
      <c r="A226" s="166">
        <v>44147</v>
      </c>
      <c r="B226" s="41">
        <v>37937</v>
      </c>
      <c r="C226"/>
      <c r="D226" s="42">
        <v>352.72</v>
      </c>
    </row>
    <row r="227" spans="1:4" ht="23.25">
      <c r="A227" s="166">
        <v>44148</v>
      </c>
      <c r="B227" s="41">
        <v>37938</v>
      </c>
      <c r="C227"/>
      <c r="D227" s="42">
        <v>352.73</v>
      </c>
    </row>
    <row r="228" spans="1:4" ht="23.25">
      <c r="A228" s="166">
        <v>44149</v>
      </c>
      <c r="B228" s="41">
        <v>37939</v>
      </c>
      <c r="C228"/>
      <c r="D228" s="42">
        <v>352.68</v>
      </c>
    </row>
    <row r="229" spans="1:4" ht="23.25">
      <c r="A229" s="166">
        <v>44150</v>
      </c>
      <c r="B229" s="41">
        <v>37940</v>
      </c>
      <c r="C229"/>
      <c r="D229" s="42">
        <v>352.53000000000003</v>
      </c>
    </row>
    <row r="230" spans="1:4" ht="23.25">
      <c r="A230" s="166">
        <v>44151</v>
      </c>
      <c r="B230" s="41">
        <v>37941</v>
      </c>
      <c r="C230"/>
      <c r="D230" s="42">
        <v>352.52</v>
      </c>
    </row>
    <row r="231" spans="1:5" ht="23.25">
      <c r="A231" s="166">
        <v>44152</v>
      </c>
      <c r="B231" s="41">
        <v>37942</v>
      </c>
      <c r="C231"/>
      <c r="D231" s="42">
        <v>352.51</v>
      </c>
      <c r="E231" s="43">
        <v>352.55</v>
      </c>
    </row>
    <row r="232" spans="1:4" ht="23.25">
      <c r="A232" s="166">
        <v>44153</v>
      </c>
      <c r="B232" s="41">
        <v>37943</v>
      </c>
      <c r="C232"/>
      <c r="D232" s="42">
        <v>352.5</v>
      </c>
    </row>
    <row r="233" spans="1:4" ht="23.25">
      <c r="A233" s="166">
        <v>44154</v>
      </c>
      <c r="B233" s="41">
        <v>37944</v>
      </c>
      <c r="C233"/>
      <c r="D233" s="42">
        <v>352.47</v>
      </c>
    </row>
    <row r="234" spans="1:4" ht="23.25">
      <c r="A234" s="166">
        <v>44155</v>
      </c>
      <c r="B234" s="41">
        <v>37945</v>
      </c>
      <c r="C234"/>
      <c r="D234" s="42">
        <v>352.43</v>
      </c>
    </row>
    <row r="235" spans="1:4" ht="23.25">
      <c r="A235" s="166">
        <v>44156</v>
      </c>
      <c r="B235" s="41">
        <v>37946</v>
      </c>
      <c r="C235"/>
      <c r="D235" s="42">
        <v>352.43</v>
      </c>
    </row>
    <row r="236" spans="1:4" ht="23.25">
      <c r="A236" s="166">
        <v>44157</v>
      </c>
      <c r="B236" s="41">
        <v>37947</v>
      </c>
      <c r="C236"/>
      <c r="D236" s="42">
        <v>352.41</v>
      </c>
    </row>
    <row r="237" spans="1:4" ht="23.25">
      <c r="A237" s="166">
        <v>44158</v>
      </c>
      <c r="B237" s="41">
        <v>37948</v>
      </c>
      <c r="C237"/>
      <c r="D237" s="42">
        <v>352.39</v>
      </c>
    </row>
    <row r="238" spans="1:4" ht="23.25">
      <c r="A238" s="166">
        <v>44159</v>
      </c>
      <c r="B238" s="41">
        <v>37949</v>
      </c>
      <c r="C238"/>
      <c r="D238" s="42">
        <v>352.38</v>
      </c>
    </row>
    <row r="239" spans="1:7" ht="23.25">
      <c r="A239" s="166">
        <v>44160</v>
      </c>
      <c r="B239" s="41">
        <v>37950</v>
      </c>
      <c r="C239"/>
      <c r="D239" s="42">
        <v>352.37</v>
      </c>
      <c r="G239" s="44">
        <v>515.746</v>
      </c>
    </row>
    <row r="240" spans="1:4" ht="23.25">
      <c r="A240" s="166">
        <v>44161</v>
      </c>
      <c r="B240" s="41">
        <v>37951</v>
      </c>
      <c r="C240"/>
      <c r="D240" s="42">
        <v>352.28000000000003</v>
      </c>
    </row>
    <row r="241" spans="1:5" ht="23.25">
      <c r="A241" s="166">
        <v>44162</v>
      </c>
      <c r="B241" s="41">
        <v>37952</v>
      </c>
      <c r="C241"/>
      <c r="D241" s="42">
        <v>352.27</v>
      </c>
      <c r="E241" s="43">
        <v>352.38</v>
      </c>
    </row>
    <row r="242" spans="1:5" ht="23.25">
      <c r="A242" s="166">
        <v>44163</v>
      </c>
      <c r="B242" s="41">
        <v>37953</v>
      </c>
      <c r="C242"/>
      <c r="D242" s="42">
        <v>352.26</v>
      </c>
      <c r="E242" s="49"/>
    </row>
    <row r="243" spans="1:4" ht="23.25">
      <c r="A243" s="166">
        <v>44164</v>
      </c>
      <c r="B243" s="41">
        <v>37954</v>
      </c>
      <c r="C243"/>
      <c r="D243" s="42">
        <v>352.25</v>
      </c>
    </row>
    <row r="244" spans="1:4" ht="23.25">
      <c r="A244" s="166">
        <v>44165</v>
      </c>
      <c r="B244" s="41">
        <v>37955</v>
      </c>
      <c r="C244"/>
      <c r="D244" s="42">
        <v>352.23</v>
      </c>
    </row>
    <row r="245" spans="1:4" ht="23.25">
      <c r="A245" s="166">
        <v>44166</v>
      </c>
      <c r="B245" s="41">
        <v>37956</v>
      </c>
      <c r="C245"/>
      <c r="D245" s="42">
        <v>352.23</v>
      </c>
    </row>
    <row r="246" spans="1:4" ht="23.25">
      <c r="A246" s="166">
        <v>44167</v>
      </c>
      <c r="B246" s="41">
        <v>37957</v>
      </c>
      <c r="C246"/>
      <c r="D246" s="42">
        <v>352.22</v>
      </c>
    </row>
    <row r="247" spans="1:4" ht="23.25">
      <c r="A247" s="166">
        <v>44168</v>
      </c>
      <c r="B247" s="41">
        <v>37958</v>
      </c>
      <c r="C247"/>
      <c r="D247" s="42">
        <v>352.22</v>
      </c>
    </row>
    <row r="248" spans="1:4" ht="23.25">
      <c r="A248" s="166">
        <v>44169</v>
      </c>
      <c r="B248" s="41">
        <v>37959</v>
      </c>
      <c r="C248"/>
      <c r="D248" s="42">
        <v>352.23</v>
      </c>
    </row>
    <row r="249" spans="1:4" ht="23.25">
      <c r="A249" s="166">
        <v>44170</v>
      </c>
      <c r="B249" s="41">
        <v>37960</v>
      </c>
      <c r="C249"/>
      <c r="D249" s="42">
        <v>352.23</v>
      </c>
    </row>
    <row r="250" spans="1:4" ht="23.25">
      <c r="A250" s="166">
        <v>44171</v>
      </c>
      <c r="B250" s="41">
        <v>37961</v>
      </c>
      <c r="C250"/>
      <c r="D250" s="42">
        <v>352.22</v>
      </c>
    </row>
    <row r="251" spans="1:4" ht="23.25">
      <c r="A251" s="166">
        <v>44172</v>
      </c>
      <c r="B251" s="41">
        <v>37962</v>
      </c>
      <c r="C251"/>
      <c r="D251" s="42">
        <v>352.21</v>
      </c>
    </row>
    <row r="252" spans="1:4" ht="23.25">
      <c r="A252" s="166">
        <v>44173</v>
      </c>
      <c r="B252" s="41">
        <v>37963</v>
      </c>
      <c r="C252"/>
      <c r="D252" s="42">
        <v>352.19</v>
      </c>
    </row>
    <row r="253" spans="1:5" ht="23.25">
      <c r="A253" s="166">
        <v>44174</v>
      </c>
      <c r="B253" s="41">
        <v>37964</v>
      </c>
      <c r="C253"/>
      <c r="D253" s="42">
        <v>352.19</v>
      </c>
      <c r="E253" s="43">
        <v>352.19</v>
      </c>
    </row>
    <row r="254" spans="1:4" ht="23.25">
      <c r="A254" s="166">
        <v>44175</v>
      </c>
      <c r="B254" s="41">
        <v>37965</v>
      </c>
      <c r="C254"/>
      <c r="D254" s="42">
        <v>352.18</v>
      </c>
    </row>
    <row r="255" spans="1:4" ht="23.25">
      <c r="A255" s="166">
        <v>44176</v>
      </c>
      <c r="B255" s="41">
        <v>37966</v>
      </c>
      <c r="C255"/>
      <c r="D255" s="42">
        <v>352.18</v>
      </c>
    </row>
    <row r="256" spans="1:4" ht="23.25">
      <c r="A256" s="166">
        <v>44177</v>
      </c>
      <c r="B256" s="41">
        <v>37967</v>
      </c>
      <c r="C256"/>
      <c r="D256" s="42">
        <v>352.17</v>
      </c>
    </row>
    <row r="257" spans="1:4" ht="23.25">
      <c r="A257" s="166">
        <v>44178</v>
      </c>
      <c r="B257" s="41">
        <v>37968</v>
      </c>
      <c r="C257"/>
      <c r="D257" s="42">
        <v>352.16</v>
      </c>
    </row>
    <row r="258" spans="1:4" ht="23.25">
      <c r="A258" s="166">
        <v>44179</v>
      </c>
      <c r="B258" s="41">
        <v>37969</v>
      </c>
      <c r="C258"/>
      <c r="D258" s="42">
        <v>352.15000000000003</v>
      </c>
    </row>
    <row r="259" spans="1:4" ht="23.25">
      <c r="A259" s="166">
        <v>44180</v>
      </c>
      <c r="B259" s="41">
        <v>37970</v>
      </c>
      <c r="C259"/>
      <c r="D259" s="42">
        <v>352.14</v>
      </c>
    </row>
    <row r="260" spans="1:4" ht="23.25">
      <c r="A260" s="166">
        <v>44181</v>
      </c>
      <c r="B260" s="41">
        <v>37971</v>
      </c>
      <c r="C260"/>
      <c r="D260" s="42">
        <v>352.13</v>
      </c>
    </row>
    <row r="261" spans="1:4" ht="23.25">
      <c r="A261" s="166">
        <v>44182</v>
      </c>
      <c r="B261" s="41">
        <v>37972</v>
      </c>
      <c r="C261"/>
      <c r="D261" s="42">
        <v>352.12</v>
      </c>
    </row>
    <row r="262" spans="1:4" ht="23.25">
      <c r="A262" s="166">
        <v>44183</v>
      </c>
      <c r="B262" s="41">
        <v>37973</v>
      </c>
      <c r="C262"/>
      <c r="D262" s="42">
        <v>352.11</v>
      </c>
    </row>
    <row r="263" spans="1:4" ht="23.25">
      <c r="A263" s="166">
        <v>44184</v>
      </c>
      <c r="B263" s="41">
        <v>37974</v>
      </c>
      <c r="C263"/>
      <c r="D263" s="42">
        <v>352.08</v>
      </c>
    </row>
    <row r="264" spans="1:4" ht="23.25">
      <c r="A264" s="166">
        <v>44185</v>
      </c>
      <c r="B264" s="41">
        <v>37975</v>
      </c>
      <c r="C264"/>
      <c r="D264" s="42">
        <v>352.07</v>
      </c>
    </row>
    <row r="265" spans="1:4" ht="23.25">
      <c r="A265" s="166">
        <v>44186</v>
      </c>
      <c r="B265" s="41">
        <v>37976</v>
      </c>
      <c r="C265"/>
      <c r="D265" s="42">
        <v>352.08</v>
      </c>
    </row>
    <row r="266" spans="1:4" ht="23.25">
      <c r="A266" s="166">
        <v>44187</v>
      </c>
      <c r="B266" s="41">
        <v>37977</v>
      </c>
      <c r="C266"/>
      <c r="D266" s="42">
        <v>352.07</v>
      </c>
    </row>
    <row r="267" spans="1:4" ht="23.25">
      <c r="A267" s="166">
        <v>44188</v>
      </c>
      <c r="B267" s="41">
        <v>37978</v>
      </c>
      <c r="C267"/>
      <c r="D267" s="42">
        <v>352.08</v>
      </c>
    </row>
    <row r="268" spans="1:4" ht="23.25">
      <c r="A268" s="166">
        <v>44189</v>
      </c>
      <c r="B268" s="41">
        <v>37979</v>
      </c>
      <c r="C268"/>
      <c r="D268" s="42">
        <v>352.08</v>
      </c>
    </row>
    <row r="269" spans="1:4" ht="23.25">
      <c r="A269" s="166">
        <v>44190</v>
      </c>
      <c r="B269" s="41">
        <v>37980</v>
      </c>
      <c r="C269"/>
      <c r="D269" s="42">
        <v>352.07</v>
      </c>
    </row>
    <row r="270" spans="1:4" ht="23.25">
      <c r="A270" s="166">
        <v>44191</v>
      </c>
      <c r="B270" s="41">
        <v>37981</v>
      </c>
      <c r="C270"/>
      <c r="D270" s="42">
        <v>352.07</v>
      </c>
    </row>
    <row r="271" spans="1:4" ht="23.25">
      <c r="A271" s="166">
        <v>44192</v>
      </c>
      <c r="B271" s="41">
        <v>37982</v>
      </c>
      <c r="C271"/>
      <c r="D271" s="42">
        <v>352.08</v>
      </c>
    </row>
    <row r="272" spans="1:4" ht="23.25">
      <c r="A272" s="166">
        <v>44193</v>
      </c>
      <c r="B272" s="41">
        <v>37983</v>
      </c>
      <c r="C272"/>
      <c r="D272" s="42">
        <v>352.08</v>
      </c>
    </row>
    <row r="273" spans="1:4" ht="23.25">
      <c r="A273" s="166">
        <v>44194</v>
      </c>
      <c r="B273" s="41">
        <v>37984</v>
      </c>
      <c r="C273"/>
      <c r="D273" s="42">
        <v>352.08</v>
      </c>
    </row>
    <row r="274" spans="1:4" ht="23.25">
      <c r="A274" s="166">
        <v>44195</v>
      </c>
      <c r="B274" s="41">
        <v>37985</v>
      </c>
      <c r="C274"/>
      <c r="D274" s="42">
        <v>352.08</v>
      </c>
    </row>
    <row r="275" spans="1:4" ht="23.25">
      <c r="A275" s="166">
        <v>44196</v>
      </c>
      <c r="B275" s="41">
        <v>37986</v>
      </c>
      <c r="C275"/>
      <c r="D275" s="42">
        <v>352.08</v>
      </c>
    </row>
    <row r="276" spans="1:4" ht="23.25">
      <c r="A276" s="166">
        <v>44197</v>
      </c>
      <c r="B276" s="41">
        <v>37987</v>
      </c>
      <c r="C276"/>
      <c r="D276" s="42">
        <v>352.03</v>
      </c>
    </row>
    <row r="277" spans="1:4" ht="23.25">
      <c r="A277" s="166">
        <v>44198</v>
      </c>
      <c r="B277" s="41">
        <v>37988</v>
      </c>
      <c r="C277"/>
      <c r="D277" s="42">
        <v>352.03</v>
      </c>
    </row>
    <row r="278" spans="1:4" ht="23.25">
      <c r="A278" s="166">
        <v>44199</v>
      </c>
      <c r="B278" s="41">
        <v>37989</v>
      </c>
      <c r="C278"/>
      <c r="D278" s="42">
        <v>352.03</v>
      </c>
    </row>
    <row r="279" spans="1:4" ht="23.25">
      <c r="A279" s="166">
        <v>44200</v>
      </c>
      <c r="B279" s="41">
        <v>37990</v>
      </c>
      <c r="C279"/>
      <c r="D279" s="42">
        <v>352.03</v>
      </c>
    </row>
    <row r="280" spans="1:4" ht="23.25">
      <c r="A280" s="166">
        <v>44201</v>
      </c>
      <c r="B280" s="41">
        <v>37991</v>
      </c>
      <c r="C280"/>
      <c r="D280" s="42">
        <v>352.03</v>
      </c>
    </row>
    <row r="281" spans="1:4" ht="23.25">
      <c r="A281" s="166">
        <v>44202</v>
      </c>
      <c r="B281" s="41">
        <v>37992</v>
      </c>
      <c r="C281"/>
      <c r="D281" s="42">
        <v>352.02</v>
      </c>
    </row>
    <row r="282" spans="1:4" ht="23.25">
      <c r="A282" s="166">
        <v>44203</v>
      </c>
      <c r="B282" s="41">
        <v>37993</v>
      </c>
      <c r="C282"/>
      <c r="D282" s="42">
        <v>352.02</v>
      </c>
    </row>
    <row r="283" spans="1:4" ht="23.25">
      <c r="A283" s="166">
        <v>44204</v>
      </c>
      <c r="B283" s="41">
        <v>37994</v>
      </c>
      <c r="C283"/>
      <c r="D283" s="42">
        <v>352.02</v>
      </c>
    </row>
    <row r="284" spans="1:4" ht="23.25">
      <c r="A284" s="166">
        <v>44205</v>
      </c>
      <c r="B284" s="41">
        <v>37995</v>
      </c>
      <c r="C284"/>
      <c r="D284" s="42">
        <v>352.02</v>
      </c>
    </row>
    <row r="285" spans="1:4" ht="23.25">
      <c r="A285" s="166">
        <v>44206</v>
      </c>
      <c r="B285" s="41">
        <v>37996</v>
      </c>
      <c r="C285"/>
      <c r="D285" s="42">
        <v>352.02</v>
      </c>
    </row>
    <row r="286" spans="1:4" ht="23.25">
      <c r="A286" s="166">
        <v>44207</v>
      </c>
      <c r="B286" s="41">
        <v>37997</v>
      </c>
      <c r="C286"/>
      <c r="D286" s="42">
        <v>352.02</v>
      </c>
    </row>
    <row r="287" spans="1:4" ht="23.25">
      <c r="A287" s="166">
        <v>44208</v>
      </c>
      <c r="B287" s="41">
        <v>37998</v>
      </c>
      <c r="C287"/>
      <c r="D287" s="42">
        <v>352.03</v>
      </c>
    </row>
    <row r="288" spans="1:4" ht="23.25">
      <c r="A288" s="166">
        <v>44209</v>
      </c>
      <c r="B288" s="41">
        <v>37999</v>
      </c>
      <c r="C288"/>
      <c r="D288" s="42">
        <v>352.03</v>
      </c>
    </row>
    <row r="289" spans="1:4" ht="23.25">
      <c r="A289" s="166">
        <v>44210</v>
      </c>
      <c r="B289" s="41">
        <v>38000</v>
      </c>
      <c r="C289"/>
      <c r="D289" s="42">
        <v>352.03</v>
      </c>
    </row>
    <row r="290" spans="1:4" ht="23.25">
      <c r="A290" s="166">
        <v>44211</v>
      </c>
      <c r="B290" s="41">
        <v>38001</v>
      </c>
      <c r="C290"/>
      <c r="D290" s="42">
        <v>352.03</v>
      </c>
    </row>
    <row r="291" spans="1:4" ht="23.25">
      <c r="A291" s="166">
        <v>44212</v>
      </c>
      <c r="B291" s="41">
        <v>38002</v>
      </c>
      <c r="C291"/>
      <c r="D291" s="42">
        <v>352.03</v>
      </c>
    </row>
    <row r="292" spans="1:4" ht="23.25">
      <c r="A292" s="166">
        <v>44213</v>
      </c>
      <c r="B292" s="41">
        <v>38003</v>
      </c>
      <c r="C292"/>
      <c r="D292" s="42">
        <v>352.03</v>
      </c>
    </row>
    <row r="293" spans="1:4" ht="23.25">
      <c r="A293" s="166">
        <v>44214</v>
      </c>
      <c r="B293" s="41">
        <v>38004</v>
      </c>
      <c r="C293"/>
      <c r="D293" s="42">
        <v>352.03</v>
      </c>
    </row>
    <row r="294" spans="1:4" ht="23.25">
      <c r="A294" s="166">
        <v>44215</v>
      </c>
      <c r="B294" s="41">
        <v>38005</v>
      </c>
      <c r="C294"/>
      <c r="D294" s="42">
        <v>352.03</v>
      </c>
    </row>
    <row r="295" spans="1:4" ht="23.25">
      <c r="A295" s="166">
        <v>44216</v>
      </c>
      <c r="B295" s="41">
        <v>38006</v>
      </c>
      <c r="C295"/>
      <c r="D295" s="42">
        <v>352.03</v>
      </c>
    </row>
    <row r="296" spans="1:4" ht="23.25">
      <c r="A296" s="166">
        <v>44217</v>
      </c>
      <c r="B296" s="41">
        <v>38007</v>
      </c>
      <c r="C296"/>
      <c r="D296" s="42">
        <v>352.03</v>
      </c>
    </row>
    <row r="297" spans="1:4" ht="23.25">
      <c r="A297" s="166">
        <v>44218</v>
      </c>
      <c r="B297" s="41">
        <v>38008</v>
      </c>
      <c r="C297"/>
      <c r="D297" s="42">
        <v>352.03</v>
      </c>
    </row>
    <row r="298" spans="1:4" ht="23.25">
      <c r="A298" s="166">
        <v>44219</v>
      </c>
      <c r="B298" s="41">
        <v>38009</v>
      </c>
      <c r="C298"/>
      <c r="D298" s="42">
        <v>352.03</v>
      </c>
    </row>
    <row r="299" spans="1:4" ht="23.25">
      <c r="A299" s="166">
        <v>44220</v>
      </c>
      <c r="B299" s="41">
        <v>38010</v>
      </c>
      <c r="C299"/>
      <c r="D299" s="42">
        <v>352.03</v>
      </c>
    </row>
    <row r="300" spans="1:4" ht="23.25">
      <c r="A300" s="166">
        <v>44221</v>
      </c>
      <c r="B300" s="41">
        <v>38011</v>
      </c>
      <c r="C300"/>
      <c r="D300" s="42">
        <v>352.03</v>
      </c>
    </row>
    <row r="301" spans="1:4" ht="23.25">
      <c r="A301" s="166">
        <v>44222</v>
      </c>
      <c r="B301" s="41">
        <v>38012</v>
      </c>
      <c r="C301"/>
      <c r="D301" s="42">
        <v>352.03</v>
      </c>
    </row>
    <row r="302" spans="1:4" ht="23.25">
      <c r="A302" s="166">
        <v>44223</v>
      </c>
      <c r="B302" s="41">
        <v>38013</v>
      </c>
      <c r="C302"/>
      <c r="D302" s="42">
        <v>352.03</v>
      </c>
    </row>
    <row r="303" spans="1:4" ht="23.25">
      <c r="A303" s="166">
        <v>44224</v>
      </c>
      <c r="B303" s="41">
        <v>38014</v>
      </c>
      <c r="C303"/>
      <c r="D303" s="42">
        <v>352.05</v>
      </c>
    </row>
    <row r="304" spans="1:4" ht="23.25">
      <c r="A304" s="166">
        <v>44225</v>
      </c>
      <c r="B304" s="41">
        <v>38015</v>
      </c>
      <c r="C304"/>
      <c r="D304" s="42">
        <v>352.05</v>
      </c>
    </row>
    <row r="305" spans="1:4" ht="23.25">
      <c r="A305" s="166">
        <v>44226</v>
      </c>
      <c r="B305" s="41">
        <v>38016</v>
      </c>
      <c r="C305"/>
      <c r="D305" s="42">
        <v>352.01</v>
      </c>
    </row>
    <row r="306" spans="1:4" ht="23.25">
      <c r="A306" s="166">
        <v>44227</v>
      </c>
      <c r="B306" s="41">
        <v>38017</v>
      </c>
      <c r="C306"/>
      <c r="D306" s="42">
        <v>351.98</v>
      </c>
    </row>
    <row r="307" spans="1:4" ht="23.25">
      <c r="A307" s="166">
        <v>44228</v>
      </c>
      <c r="B307" s="41">
        <v>38018</v>
      </c>
      <c r="C307"/>
      <c r="D307" s="42">
        <v>352.08</v>
      </c>
    </row>
    <row r="308" spans="1:4" ht="23.25">
      <c r="A308" s="166">
        <v>44229</v>
      </c>
      <c r="B308" s="41">
        <v>38019</v>
      </c>
      <c r="C308"/>
      <c r="D308" s="42">
        <v>352.08</v>
      </c>
    </row>
    <row r="309" spans="1:4" ht="23.25">
      <c r="A309" s="166">
        <v>44230</v>
      </c>
      <c r="B309" s="41">
        <v>38020</v>
      </c>
      <c r="C309"/>
      <c r="D309" s="42">
        <v>352.08</v>
      </c>
    </row>
    <row r="310" spans="1:4" ht="23.25">
      <c r="A310" s="166">
        <v>44231</v>
      </c>
      <c r="B310" s="41">
        <v>38021</v>
      </c>
      <c r="C310"/>
      <c r="D310" s="42">
        <v>352.08</v>
      </c>
    </row>
    <row r="311" spans="1:4" ht="23.25">
      <c r="A311" s="166">
        <v>44232</v>
      </c>
      <c r="B311" s="41">
        <v>38022</v>
      </c>
      <c r="C311"/>
      <c r="D311" s="42">
        <v>352.09</v>
      </c>
    </row>
    <row r="312" spans="1:4" ht="23.25">
      <c r="A312" s="166">
        <v>44233</v>
      </c>
      <c r="B312" s="41">
        <v>38023</v>
      </c>
      <c r="C312"/>
      <c r="D312" s="42">
        <v>352.06</v>
      </c>
    </row>
    <row r="313" spans="1:4" ht="23.25">
      <c r="A313" s="166">
        <v>44234</v>
      </c>
      <c r="B313" s="41">
        <v>38024</v>
      </c>
      <c r="C313"/>
      <c r="D313" s="42">
        <v>352.01</v>
      </c>
    </row>
    <row r="314" spans="1:4" ht="23.25">
      <c r="A314" s="166">
        <v>44235</v>
      </c>
      <c r="B314" s="41">
        <v>38025</v>
      </c>
      <c r="C314"/>
      <c r="D314" s="42">
        <v>352.01</v>
      </c>
    </row>
    <row r="315" spans="1:4" ht="23.25">
      <c r="A315" s="166">
        <v>44236</v>
      </c>
      <c r="B315" s="41">
        <v>38026</v>
      </c>
      <c r="C315"/>
      <c r="D315" s="42">
        <v>352.01</v>
      </c>
    </row>
    <row r="316" spans="1:4" ht="23.25">
      <c r="A316" s="166">
        <v>44237</v>
      </c>
      <c r="B316" s="41">
        <v>38027</v>
      </c>
      <c r="C316"/>
      <c r="D316" s="42">
        <v>352.01</v>
      </c>
    </row>
    <row r="317" spans="1:4" ht="23.25">
      <c r="A317" s="166">
        <v>44238</v>
      </c>
      <c r="B317" s="41">
        <v>38028</v>
      </c>
      <c r="C317"/>
      <c r="D317" s="42">
        <v>352.13</v>
      </c>
    </row>
    <row r="318" spans="1:4" ht="23.25">
      <c r="A318" s="166">
        <v>44239</v>
      </c>
      <c r="B318" s="41">
        <v>38029</v>
      </c>
      <c r="C318"/>
      <c r="D318" s="42">
        <v>352.11</v>
      </c>
    </row>
    <row r="319" spans="1:4" ht="23.25">
      <c r="A319" s="166">
        <v>44240</v>
      </c>
      <c r="B319" s="41">
        <v>38030</v>
      </c>
      <c r="C319"/>
      <c r="D319" s="42">
        <v>352.08</v>
      </c>
    </row>
    <row r="320" spans="1:4" ht="23.25">
      <c r="A320" s="166">
        <v>44241</v>
      </c>
      <c r="B320" s="41">
        <v>38031</v>
      </c>
      <c r="C320"/>
      <c r="D320" s="42">
        <v>352.08</v>
      </c>
    </row>
    <row r="321" spans="1:4" ht="23.25">
      <c r="A321" s="166">
        <v>44242</v>
      </c>
      <c r="B321" s="41">
        <v>38032</v>
      </c>
      <c r="C321"/>
      <c r="D321" s="42">
        <v>352.08</v>
      </c>
    </row>
    <row r="322" spans="1:4" ht="23.25">
      <c r="A322" s="166">
        <v>44243</v>
      </c>
      <c r="B322" s="41">
        <v>38033</v>
      </c>
      <c r="C322"/>
      <c r="D322" s="42">
        <v>352.07</v>
      </c>
    </row>
    <row r="323" spans="1:4" ht="23.25">
      <c r="A323" s="166">
        <v>44244</v>
      </c>
      <c r="B323" s="41">
        <v>38034</v>
      </c>
      <c r="C323"/>
      <c r="D323" s="42">
        <v>352.07</v>
      </c>
    </row>
    <row r="324" spans="1:4" ht="23.25">
      <c r="A324" s="166">
        <v>44245</v>
      </c>
      <c r="B324" s="41">
        <v>38035</v>
      </c>
      <c r="C324"/>
      <c r="D324" s="42">
        <v>352.06</v>
      </c>
    </row>
    <row r="325" spans="1:4" ht="23.25">
      <c r="A325" s="166">
        <v>44246</v>
      </c>
      <c r="B325" s="41">
        <v>38036</v>
      </c>
      <c r="C325"/>
      <c r="D325" s="42">
        <v>352.06</v>
      </c>
    </row>
    <row r="326" spans="1:4" ht="23.25">
      <c r="A326" s="166">
        <v>44247</v>
      </c>
      <c r="B326" s="41">
        <v>38037</v>
      </c>
      <c r="C326"/>
      <c r="D326" s="42">
        <v>352.06</v>
      </c>
    </row>
    <row r="327" spans="1:4" ht="23.25">
      <c r="A327" s="166">
        <v>44248</v>
      </c>
      <c r="B327" s="41">
        <v>38038</v>
      </c>
      <c r="C327"/>
      <c r="D327" s="42">
        <v>352.05</v>
      </c>
    </row>
    <row r="328" spans="1:4" ht="23.25">
      <c r="A328" s="166">
        <v>44249</v>
      </c>
      <c r="B328" s="41">
        <v>38039</v>
      </c>
      <c r="C328"/>
      <c r="D328" s="42">
        <v>352.05</v>
      </c>
    </row>
    <row r="329" spans="1:4" ht="23.25">
      <c r="A329" s="166">
        <v>44250</v>
      </c>
      <c r="B329" s="41">
        <v>38040</v>
      </c>
      <c r="C329"/>
      <c r="D329" s="42">
        <v>352.06</v>
      </c>
    </row>
    <row r="330" spans="1:4" ht="23.25">
      <c r="A330" s="166">
        <v>44251</v>
      </c>
      <c r="B330" s="41">
        <v>38041</v>
      </c>
      <c r="C330"/>
      <c r="D330" s="42">
        <v>352.05</v>
      </c>
    </row>
    <row r="331" spans="1:4" ht="23.25">
      <c r="A331" s="166">
        <v>44252</v>
      </c>
      <c r="B331" s="41">
        <v>38042</v>
      </c>
      <c r="C331"/>
      <c r="D331" s="42">
        <v>352.05</v>
      </c>
    </row>
    <row r="332" spans="1:5" ht="23.25">
      <c r="A332" s="166">
        <v>44253</v>
      </c>
      <c r="B332" s="41">
        <v>38043</v>
      </c>
      <c r="C332"/>
      <c r="D332" s="42">
        <v>352.04</v>
      </c>
      <c r="E332" s="49"/>
    </row>
    <row r="333" spans="1:4" ht="23.25">
      <c r="A333" s="166">
        <v>44254</v>
      </c>
      <c r="B333" s="41">
        <v>38044</v>
      </c>
      <c r="C333"/>
      <c r="D333" s="42">
        <v>352.04</v>
      </c>
    </row>
    <row r="334" spans="1:4" ht="23.25">
      <c r="A334" s="166">
        <v>44255</v>
      </c>
      <c r="B334" s="41">
        <v>38045</v>
      </c>
      <c r="C334"/>
      <c r="D334" s="42">
        <v>352.04</v>
      </c>
    </row>
    <row r="335" spans="1:4" ht="23.25">
      <c r="A335" s="166">
        <v>44256</v>
      </c>
      <c r="B335" s="41">
        <v>38046</v>
      </c>
      <c r="C335"/>
      <c r="D335" s="42">
        <v>352.03</v>
      </c>
    </row>
    <row r="336" spans="1:4" ht="23.25">
      <c r="A336" s="166">
        <v>44257</v>
      </c>
      <c r="B336" s="41">
        <v>38047</v>
      </c>
      <c r="C336"/>
      <c r="D336" s="42">
        <v>352.03</v>
      </c>
    </row>
    <row r="337" spans="1:4" ht="23.25">
      <c r="A337" s="166">
        <v>44258</v>
      </c>
      <c r="B337" s="41">
        <v>38048</v>
      </c>
      <c r="C337"/>
      <c r="D337" s="42">
        <v>352.03</v>
      </c>
    </row>
    <row r="338" spans="1:4" ht="23.25">
      <c r="A338" s="166">
        <v>44259</v>
      </c>
      <c r="B338" s="41">
        <v>38049</v>
      </c>
      <c r="C338"/>
      <c r="D338" s="42">
        <v>352.03</v>
      </c>
    </row>
    <row r="339" spans="1:4" ht="23.25">
      <c r="A339" s="166">
        <v>44260</v>
      </c>
      <c r="B339" s="41">
        <v>38050</v>
      </c>
      <c r="C339"/>
      <c r="D339" s="42">
        <v>352.03</v>
      </c>
    </row>
    <row r="340" spans="1:4" ht="23.25">
      <c r="A340" s="166">
        <v>44261</v>
      </c>
      <c r="B340" s="41">
        <v>38051</v>
      </c>
      <c r="C340"/>
      <c r="D340" s="42">
        <v>352.03</v>
      </c>
    </row>
    <row r="341" spans="1:4" ht="23.25">
      <c r="A341" s="166">
        <v>44262</v>
      </c>
      <c r="B341" s="41">
        <v>38052</v>
      </c>
      <c r="C341"/>
      <c r="D341" s="42">
        <v>352.03</v>
      </c>
    </row>
    <row r="342" spans="1:4" ht="23.25">
      <c r="A342" s="166">
        <v>44263</v>
      </c>
      <c r="B342" s="41">
        <v>38053</v>
      </c>
      <c r="C342"/>
      <c r="D342" s="42">
        <v>352.03</v>
      </c>
    </row>
    <row r="343" spans="1:4" ht="23.25">
      <c r="A343" s="166">
        <v>44264</v>
      </c>
      <c r="B343" s="41">
        <v>38054</v>
      </c>
      <c r="C343"/>
      <c r="D343" s="42">
        <v>352.03</v>
      </c>
    </row>
    <row r="344" spans="1:4" ht="23.25">
      <c r="A344" s="166">
        <v>44265</v>
      </c>
      <c r="B344" s="41">
        <v>38055</v>
      </c>
      <c r="C344"/>
      <c r="D344" s="42">
        <v>352.03</v>
      </c>
    </row>
    <row r="345" spans="1:4" ht="23.25">
      <c r="A345" s="166">
        <v>44266</v>
      </c>
      <c r="B345" s="41">
        <v>38056</v>
      </c>
      <c r="C345"/>
      <c r="D345" s="42">
        <v>352.03</v>
      </c>
    </row>
    <row r="346" spans="1:4" ht="23.25">
      <c r="A346" s="166">
        <v>44267</v>
      </c>
      <c r="B346" s="41">
        <v>38057</v>
      </c>
      <c r="C346"/>
      <c r="D346" s="42">
        <v>352.03</v>
      </c>
    </row>
    <row r="347" spans="1:4" ht="23.25">
      <c r="A347" s="166">
        <v>44268</v>
      </c>
      <c r="B347" s="41">
        <v>38058</v>
      </c>
      <c r="C347"/>
      <c r="D347" s="42">
        <v>352.01</v>
      </c>
    </row>
    <row r="348" spans="1:4" ht="23.25">
      <c r="A348" s="166">
        <v>44269</v>
      </c>
      <c r="B348" s="41">
        <v>38059</v>
      </c>
      <c r="C348"/>
      <c r="D348" s="42">
        <v>352.01</v>
      </c>
    </row>
    <row r="349" spans="1:4" ht="23.25">
      <c r="A349" s="166">
        <v>44270</v>
      </c>
      <c r="B349" s="41">
        <v>38060</v>
      </c>
      <c r="C349"/>
      <c r="D349" s="42">
        <v>352</v>
      </c>
    </row>
    <row r="350" spans="1:4" ht="23.25">
      <c r="A350" s="166">
        <v>44271</v>
      </c>
      <c r="B350" s="41">
        <v>38061</v>
      </c>
      <c r="C350"/>
      <c r="D350" s="42">
        <v>352</v>
      </c>
    </row>
    <row r="351" spans="1:4" ht="23.25">
      <c r="A351" s="166">
        <v>44272</v>
      </c>
      <c r="B351" s="41">
        <v>38062</v>
      </c>
      <c r="C351"/>
      <c r="D351" s="42">
        <v>351.99</v>
      </c>
    </row>
    <row r="352" spans="1:4" ht="23.25">
      <c r="A352" s="166">
        <v>44273</v>
      </c>
      <c r="B352" s="41">
        <v>38063</v>
      </c>
      <c r="C352"/>
      <c r="D352" s="42">
        <v>351.99</v>
      </c>
    </row>
    <row r="353" spans="1:4" ht="23.25">
      <c r="A353" s="166">
        <v>44274</v>
      </c>
      <c r="B353" s="41">
        <v>38064</v>
      </c>
      <c r="C353"/>
      <c r="D353" s="42">
        <v>351.98</v>
      </c>
    </row>
    <row r="354" spans="1:4" ht="23.25">
      <c r="A354" s="166">
        <v>44275</v>
      </c>
      <c r="B354" s="41">
        <v>38065</v>
      </c>
      <c r="C354"/>
      <c r="D354" s="42">
        <v>351.98</v>
      </c>
    </row>
    <row r="355" spans="1:4" ht="23.25">
      <c r="A355" s="166">
        <v>44276</v>
      </c>
      <c r="B355" s="41">
        <v>38066</v>
      </c>
      <c r="C355"/>
      <c r="D355" s="42">
        <v>351.98</v>
      </c>
    </row>
    <row r="356" spans="1:4" ht="23.25">
      <c r="A356" s="166">
        <v>44277</v>
      </c>
      <c r="B356" s="41">
        <v>38067</v>
      </c>
      <c r="C356"/>
      <c r="D356" s="42">
        <v>351.98</v>
      </c>
    </row>
    <row r="357" spans="1:4" ht="23.25">
      <c r="A357" s="166">
        <v>44278</v>
      </c>
      <c r="B357" s="41">
        <v>38068</v>
      </c>
      <c r="C357"/>
      <c r="D357" s="42">
        <v>351.98</v>
      </c>
    </row>
    <row r="358" spans="1:4" ht="23.25">
      <c r="A358" s="166">
        <v>44279</v>
      </c>
      <c r="B358" s="41">
        <v>38069</v>
      </c>
      <c r="C358"/>
      <c r="D358" s="42">
        <v>351.98</v>
      </c>
    </row>
    <row r="359" spans="1:4" ht="23.25">
      <c r="A359" s="166">
        <v>44280</v>
      </c>
      <c r="B359" s="41">
        <v>38070</v>
      </c>
      <c r="C359"/>
      <c r="D359" s="42">
        <v>351.98</v>
      </c>
    </row>
    <row r="360" spans="1:4" ht="23.25">
      <c r="A360" s="166">
        <v>44281</v>
      </c>
      <c r="B360" s="41">
        <v>38071</v>
      </c>
      <c r="C360"/>
      <c r="D360" s="42">
        <v>351.99</v>
      </c>
    </row>
    <row r="361" spans="1:4" ht="23.25">
      <c r="A361" s="166">
        <v>44282</v>
      </c>
      <c r="B361" s="41">
        <v>38072</v>
      </c>
      <c r="C361"/>
      <c r="D361" s="42">
        <v>351.99</v>
      </c>
    </row>
    <row r="362" spans="1:4" ht="23.25">
      <c r="A362" s="166">
        <v>44283</v>
      </c>
      <c r="B362" s="41">
        <v>38073</v>
      </c>
      <c r="C362"/>
      <c r="D362" s="42">
        <v>351.99</v>
      </c>
    </row>
    <row r="363" spans="1:4" ht="23.25">
      <c r="A363" s="166">
        <v>44284</v>
      </c>
      <c r="B363" s="41">
        <v>38074</v>
      </c>
      <c r="C363"/>
      <c r="D363" s="42">
        <v>351.99</v>
      </c>
    </row>
    <row r="364" spans="1:4" ht="23.25">
      <c r="A364" s="166">
        <v>44285</v>
      </c>
      <c r="B364" s="41">
        <v>38075</v>
      </c>
      <c r="C364"/>
      <c r="D364" s="42">
        <v>352</v>
      </c>
    </row>
    <row r="365" spans="1:4" ht="23.25">
      <c r="A365" s="166">
        <v>44286</v>
      </c>
      <c r="B365" s="41">
        <v>38076</v>
      </c>
      <c r="C365"/>
      <c r="D365" s="42">
        <v>352</v>
      </c>
    </row>
    <row r="366" spans="1:4" ht="23.25">
      <c r="A366" s="166"/>
      <c r="B366" s="41"/>
      <c r="C366"/>
      <c r="D366" s="42"/>
    </row>
    <row r="367" ht="21">
      <c r="E367" s="4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2021-05-31T10:09:33Z</cp:lastPrinted>
  <dcterms:created xsi:type="dcterms:W3CDTF">1998-07-27T01:22:14Z</dcterms:created>
  <dcterms:modified xsi:type="dcterms:W3CDTF">2021-07-14T03:52:54Z</dcterms:modified>
  <cp:category/>
  <cp:version/>
  <cp:contentType/>
  <cp:contentStatus/>
</cp:coreProperties>
</file>